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https://sesnamx-my.sharepoint.com/personal/dbolvera_sesna_gob_mx/Documents/MIR_UA/2024/TODAS LAS MIR_CP/"/>
    </mc:Choice>
  </mc:AlternateContent>
  <xr:revisionPtr revIDLastSave="0" documentId="8_{8A027FB7-5492-4BA1-A84B-1B8CD88E1331}" xr6:coauthVersionLast="47" xr6:coauthVersionMax="47" xr10:uidLastSave="{00000000-0000-0000-0000-000000000000}"/>
  <bookViews>
    <workbookView xWindow="28680" yWindow="-120" windowWidth="29040" windowHeight="15720" xr2:uid="{9F7188B0-6482-4E2D-908C-EAF8E3AC4B70}"/>
  </bookViews>
  <sheets>
    <sheet name="DGAF" sheetId="1" r:id="rId1"/>
  </sheets>
  <definedNames>
    <definedName name="_xlnm._FilterDatabase" localSheetId="0" hidden="1">DGAF!$A$3:$DZ$3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V63" i="1" l="1"/>
  <c r="BW56" i="1"/>
  <c r="BI56" i="1"/>
  <c r="BL56" i="1" s="1"/>
  <c r="BM56" i="1" s="1"/>
  <c r="AX56" i="1"/>
  <c r="BA56" i="1" s="1"/>
  <c r="BB56" i="1" s="1"/>
  <c r="AP56" i="1"/>
  <c r="AQ56" i="1" s="1"/>
  <c r="S56" i="1"/>
  <c r="BL55" i="1"/>
  <c r="BM55" i="1" s="1"/>
  <c r="BA55" i="1"/>
  <c r="BB55" i="1" s="1"/>
  <c r="AP55" i="1"/>
  <c r="AQ55" i="1" s="1"/>
  <c r="AF55" i="1"/>
  <c r="AE55" i="1"/>
  <c r="V55" i="1"/>
  <c r="W55" i="1" s="1"/>
  <c r="O55" i="1"/>
  <c r="BL54" i="1"/>
  <c r="BM54" i="1" s="1"/>
  <c r="BA54" i="1"/>
  <c r="BB54" i="1" s="1"/>
  <c r="AP54" i="1"/>
  <c r="AQ54" i="1" s="1"/>
  <c r="AE54" i="1"/>
  <c r="AF54" i="1" s="1"/>
  <c r="W54" i="1"/>
  <c r="V54" i="1"/>
  <c r="O54" i="1"/>
  <c r="BM53" i="1"/>
  <c r="BA53" i="1"/>
  <c r="BB53" i="1" s="1"/>
  <c r="AP53" i="1"/>
  <c r="AQ53" i="1" s="1"/>
  <c r="AE53" i="1"/>
  <c r="AF53" i="1" s="1"/>
  <c r="V53" i="1"/>
  <c r="W53" i="1" s="1"/>
  <c r="O53" i="1"/>
  <c r="BL52" i="1"/>
  <c r="BM52" i="1" s="1"/>
  <c r="BA52" i="1"/>
  <c r="BB52" i="1" s="1"/>
  <c r="AP52" i="1"/>
  <c r="AQ52" i="1" s="1"/>
  <c r="AE52" i="1"/>
  <c r="AF52" i="1" s="1"/>
  <c r="V52" i="1"/>
  <c r="W52" i="1" s="1"/>
  <c r="O52" i="1"/>
  <c r="BM51" i="1"/>
  <c r="BB51" i="1"/>
  <c r="BA51" i="1"/>
  <c r="V51" i="1"/>
  <c r="W51" i="1" s="1"/>
  <c r="BW50" i="1"/>
  <c r="BL50" i="1"/>
  <c r="BM50" i="1" s="1"/>
  <c r="BA50" i="1"/>
  <c r="BB50" i="1" s="1"/>
  <c r="AY50" i="1"/>
  <c r="AF50" i="1"/>
  <c r="AE50" i="1"/>
  <c r="W50" i="1"/>
  <c r="V50" i="1"/>
  <c r="O50" i="1"/>
  <c r="BL8" i="1"/>
  <c r="BM8" i="1" s="1"/>
  <c r="BA8" i="1"/>
  <c r="BB8" i="1" s="1"/>
  <c r="AP8" i="1"/>
  <c r="AQ8" i="1" s="1"/>
  <c r="AE8" i="1"/>
  <c r="AF8" i="1" s="1"/>
  <c r="W8" i="1"/>
  <c r="V8" i="1"/>
  <c r="O8" i="1"/>
  <c r="BL7" i="1"/>
  <c r="BM7" i="1" s="1"/>
  <c r="BA7" i="1"/>
  <c r="BB7" i="1" s="1"/>
  <c r="AP7" i="1"/>
  <c r="AQ7" i="1" s="1"/>
  <c r="AE7" i="1"/>
  <c r="AF7" i="1" s="1"/>
  <c r="W7" i="1"/>
  <c r="V7" i="1"/>
  <c r="O7" i="1"/>
  <c r="BW6" i="1"/>
  <c r="BM6" i="1"/>
  <c r="BA6" i="1"/>
  <c r="BB6" i="1" s="1"/>
  <c r="AE6" i="1"/>
  <c r="AF6" i="1" s="1"/>
  <c r="V6" i="1"/>
  <c r="W6" i="1" s="1"/>
  <c r="O6" i="1"/>
  <c r="BM5" i="1"/>
  <c r="BL5" i="1"/>
  <c r="BA5" i="1"/>
  <c r="BB5" i="1" s="1"/>
  <c r="AP5" i="1"/>
  <c r="AQ5" i="1" s="1"/>
  <c r="AE5" i="1"/>
  <c r="AF5" i="1" s="1"/>
  <c r="V5" i="1"/>
  <c r="W5" i="1" s="1"/>
  <c r="O5" i="1"/>
  <c r="BL4" i="1"/>
  <c r="BM4" i="1" s="1"/>
  <c r="BB4" i="1"/>
  <c r="BA4" i="1"/>
  <c r="AP4" i="1"/>
  <c r="AQ4" i="1" s="1"/>
  <c r="AE4" i="1"/>
  <c r="AF4" i="1" s="1"/>
  <c r="V4" i="1"/>
  <c r="W4" i="1" s="1"/>
  <c r="O4"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tc={05C89DAD-28C7-43EF-B1AD-519147F169AE}</author>
    <author>tc={F405C425-03F3-42CB-8FA6-AB0C3BAB877A}</author>
    <author>tc={469A6109-8256-4D7D-9386-E8C34CDA99DA}</author>
  </authors>
  <commentList>
    <comment ref="C5" authorId="0" shapeId="0" xr:uid="{05C89DAD-28C7-43EF-B1AD-519147F169AE}">
      <text>
        <t>[Comentario encadenado]
Su versión de Excel le permite leer este comentario encadenado; sin embargo, las ediciones que se apliquen se quitarán si el archivo se abre en una versión más reciente de Excel. Más información: https://go.microsoft.com/fwlink/?linkid=870924
Comentario:
    Modificado durante 2024</t>
      </text>
    </comment>
    <comment ref="BU34" authorId="1" shapeId="0" xr:uid="{F405C425-03F3-42CB-8FA6-AB0C3BAB877A}">
      <text>
        <t>[Comentario encadenado]
Su versión de Excel le permite leer este comentario encadenado; sin embargo, las ediciones que se apliquen se quitarán si el archivo se abre en una versión más reciente de Excel. Más información: https://go.microsoft.com/fwlink/?linkid=870924
Comentario:
    Despacho externo, servicios de auditoria externa.</t>
      </text>
    </comment>
    <comment ref="E51" authorId="2" shapeId="0" xr:uid="{469A6109-8256-4D7D-9386-E8C34CDA99DA}">
      <text>
        <t>[Comentario encadenado]
Su versión de Excel le permite leer este comentario encadenado; sin embargo, las ediciones que se apliquen se quitarán si el archivo se abre en una versión más reciente de Excel. Más información: https://go.microsoft.com/fwlink/?linkid=870924
Comentario:
    Este MC no es el adecuado para calcular el ejercicio de presupuesto de la SESNA (se sugiere revisarlo y reformularlo)
Respuesta:
    (suma del Presupuesto ejercido x UA / suma del presupuesto programado x UA)*100</t>
      </text>
    </comment>
  </commentList>
</comments>
</file>

<file path=xl/sharedStrings.xml><?xml version="1.0" encoding="utf-8"?>
<sst xmlns="http://schemas.openxmlformats.org/spreadsheetml/2006/main" count="544" uniqueCount="327">
  <si>
    <t>MIR</t>
  </si>
  <si>
    <t>METAS</t>
  </si>
  <si>
    <t>PROGRAMACIÓN PRESUPUESTARIA</t>
  </si>
  <si>
    <t>REGISTRO PARA CUENTA PÚBLICA</t>
  </si>
  <si>
    <t>PORCENTAJE DE CUMPLIMIENTO DE LA META (%)</t>
  </si>
  <si>
    <t>Observaciones generales de la DGA</t>
  </si>
  <si>
    <t>Indicadores</t>
  </si>
  <si>
    <t>AVANCE ANUAL (Aplica para indicadores trimestrales y semestrales y anuales)</t>
  </si>
  <si>
    <t>AVANCE 1° TRIMESTRE (Aplica para indicadores trimestrales)</t>
  </si>
  <si>
    <t>Avance Art. 42 reporte Enero-Mayo (Sólo se programa para el indicador que forma parte de la MIR-SESNA</t>
  </si>
  <si>
    <t>AVANCE 2° TRIMESTRE  (Aplica para indicadores trimestrales y semestrales)</t>
  </si>
  <si>
    <t>AVANCE 3° TRIMESTRE (Aplica para indicadores trimestrales)</t>
  </si>
  <si>
    <t>AVANCE 4° TRIMESTRE  (Aplica para todos los indicadores)</t>
  </si>
  <si>
    <t>Partidas Específicas</t>
  </si>
  <si>
    <t>Calendarización del presupuesto</t>
  </si>
  <si>
    <t>Calendarización del presupuesto ejercido</t>
  </si>
  <si>
    <t>Nivel MIR</t>
  </si>
  <si>
    <t>Resumen Narrativo</t>
  </si>
  <si>
    <t>Nombre</t>
  </si>
  <si>
    <t>Definición</t>
  </si>
  <si>
    <t>Método de Cálculo</t>
  </si>
  <si>
    <t>Frecuencia de Medición</t>
  </si>
  <si>
    <t>Unidad de medida</t>
  </si>
  <si>
    <t>Dimensión del Indicador</t>
  </si>
  <si>
    <t>Tipo de Indicador</t>
  </si>
  <si>
    <t>Medios de verificación</t>
  </si>
  <si>
    <t>Supuestos</t>
  </si>
  <si>
    <t>Comportamiento esperado</t>
  </si>
  <si>
    <t>Meta programada anual</t>
  </si>
  <si>
    <t>Meta alcanzada anual</t>
  </si>
  <si>
    <t>Variación % anual con parámetro de semaforización</t>
  </si>
  <si>
    <t>Resultado anual</t>
  </si>
  <si>
    <t>Justificación de la variación anual</t>
  </si>
  <si>
    <t>Programado</t>
  </si>
  <si>
    <t>Alcanzado</t>
  </si>
  <si>
    <t>Numerador</t>
  </si>
  <si>
    <t>Denominador</t>
  </si>
  <si>
    <t>Variación % con parámetro de semaforización</t>
  </si>
  <si>
    <t>Resultado</t>
  </si>
  <si>
    <t>Justificación de la variación</t>
  </si>
  <si>
    <t>Causa</t>
  </si>
  <si>
    <t>Efecto</t>
  </si>
  <si>
    <t>Otros Motivos</t>
  </si>
  <si>
    <t>Observaciones DGA</t>
  </si>
  <si>
    <t>Observaciones</t>
  </si>
  <si>
    <t>Acciones específicas</t>
  </si>
  <si>
    <t>Clasificador</t>
  </si>
  <si>
    <t>Descripción</t>
  </si>
  <si>
    <t>Total Gasto de Operación</t>
  </si>
  <si>
    <t>Presupuesto autorizado 2024</t>
  </si>
  <si>
    <t xml:space="preserve">ENERO PROGRAMADO </t>
  </si>
  <si>
    <t>FEBRERO PROGRAMADO</t>
  </si>
  <si>
    <t>MARZO PROGRAMADO</t>
  </si>
  <si>
    <t>ABRIL PROGRAMADO</t>
  </si>
  <si>
    <t>MAYO PROGRAMADO</t>
  </si>
  <si>
    <t>JUNIO PROGRAMADO</t>
  </si>
  <si>
    <t>JULIO PROGRAMADO</t>
  </si>
  <si>
    <t>AGOSTO PROGRAMADO</t>
  </si>
  <si>
    <t>SEPTIEMBRE PROGRAMADO</t>
  </si>
  <si>
    <t>OCTUBREP ROGRAMADO</t>
  </si>
  <si>
    <t>NOVIEMBRE PROGRAMADO</t>
  </si>
  <si>
    <t>DICIEMBRE PROGRAMADO</t>
  </si>
  <si>
    <t>ENERO EJERCIDO</t>
  </si>
  <si>
    <t>PARTIDA PROGRAMADA</t>
  </si>
  <si>
    <t>PARTIDA UTILIZADA</t>
  </si>
  <si>
    <t>FEBRERO EJERCIDO</t>
  </si>
  <si>
    <t>MARZO EJERCIDO</t>
  </si>
  <si>
    <t>ABRIL EJERCIDO</t>
  </si>
  <si>
    <t>MAYO EJERCIDO</t>
  </si>
  <si>
    <t>JUNIO EJERCIDO</t>
  </si>
  <si>
    <t>JULIO EJERCIDO</t>
  </si>
  <si>
    <t>AGOSTO EJERCIDO</t>
  </si>
  <si>
    <t>SEPTIEMBRE EJERCIDO</t>
  </si>
  <si>
    <t>OCTUBRE EJERCIDO</t>
  </si>
  <si>
    <t>NOVIEMBRE EJERCIDO</t>
  </si>
  <si>
    <t>DICIEMBRE EJERCIDO</t>
  </si>
  <si>
    <t>TIPO DE JUSTIFICACIÓN</t>
  </si>
  <si>
    <t>Alcanzada / Aprobada</t>
  </si>
  <si>
    <t>Alcanzada / Ajustada</t>
  </si>
  <si>
    <t>Fin</t>
  </si>
  <si>
    <t>Contribuir al modelo de cultura organizacional y de Servicio Público gubernamental, que abone a la mejora de los resultados y al desarrollo de competencias que permita una solidez institucional y, por ende, mejorar la gestión pública y el bienestar ciudadano.</t>
  </si>
  <si>
    <t xml:space="preserve"> Porcentaje de atención y resolución de denuncias relacionadas con incumplimientos al Código de Ética, al Código de Conducta y a las Reglas de Integridad de la SESNA.
</t>
  </si>
  <si>
    <t>Mide las denuncias resueltas respecto a las presentadas por el personal de la SESNA relacionadas con  incumplimientos al Código de Ética, al Código de Conducta y a las Reglas de Integridad para el  Ejercicio de la Función Pública.
Estos códigos, proporcionar una serie de acciones individuales e institucionales que, al ser reproducidas cotidianamente, puedan impactar positivamente en el compromiso y en la actitud de servicio de las personas servidoras públicas.</t>
  </si>
  <si>
    <t>Atención y resolución de denuncias relacionadas con incumplimientos al Código de Ética, al Código de Conducta y a las Reglas de Integridad de la SESNA. = [ (Denuncias atendidas y resueltas por las instancias con atribución en la SESNA en el plazo establecido / Denuncias presentadas por incumplimientos al Código de Ética, al Código de Conducta y a las Reglas de Integridad por parte del personal de la SESNA durante el año) ] * 100
En caso de que las denuncias presentadas en el periodo sean igual a “0”, se tendrá el entendido que  se cumple con la meta.</t>
  </si>
  <si>
    <t>Anual</t>
  </si>
  <si>
    <t xml:space="preserve">Porcentaje </t>
  </si>
  <si>
    <t>Eficacia</t>
  </si>
  <si>
    <t xml:space="preserve">Estratégico </t>
  </si>
  <si>
    <t>Denuncias presentadas ante el Comité de Ética y Prevención de Conflictos de Interés y el Organo Interno de Control de la 
SESNA y sus resoluciones.</t>
  </si>
  <si>
    <t>Las personas servidoras públicas de la Secretaría Ejecutiva conocen y cumplen cabalmente con las disposiciones del Código de Ética, el Código de Conducta y a las Reglas de Integridad  para el Ejercicio de la Función Pública.</t>
  </si>
  <si>
    <t>Ascendente</t>
  </si>
  <si>
    <t>Crítico</t>
  </si>
  <si>
    <t>NA</t>
  </si>
  <si>
    <t>Durante el periodo que va de enero a diciembre de 2024, no se recibió ninguna denuncia en el Comité de Ética.</t>
  </si>
  <si>
    <t>La meta se tomará como alcanzada, toda vez que al diseñar el indicador se especificó que: "en caso de que las denuncias presentadas en el periodo sean igual a “0”, se tendrá el entendido que  se cumple con la meta."</t>
  </si>
  <si>
    <t>No contar con denucias presentadas en el periodo es una muestra de que dentro de la insittución existe un compromiso real por actuar de forma íntegra, ética y con actitud de servicio con todas las personas servidoras públicas adscritas a la SESNA.</t>
  </si>
  <si>
    <t>ESTE INDICADOR LE CORRESPONDE REGISTRAR A RR.MM</t>
  </si>
  <si>
    <t>Nivel Fin NO se presupuesta</t>
  </si>
  <si>
    <t>Propósito</t>
  </si>
  <si>
    <t>Las unidades administrativas de la Secretaría Ejecutiva del Sistema Nacional Anticorrupción cuentan con los recursos humanos, materiales y financieros necesarios para el adecuado cumplimiento de sus funciones.</t>
  </si>
  <si>
    <t>Promedio de atención de los principales  servicios proporcionados por las Direcciones adscritas a la Dirección General de Administración.</t>
  </si>
  <si>
    <t>Mide el grado de atención de los servicios proporcionados por las Direcciones adscritas a la  Dirección General de Administración en materia de recursos humanos, materiales y financieros, para el logro de los objetivos de las unidades administrativas, a traves del promedio de atenión a los servicios solicitados por  las unidades administrativas considerando que los requerimientos estén apegados a la normatividad aplicable.</t>
  </si>
  <si>
    <t>Promedio de atención = (Suma del porcentaje de cumplimiento obtenido en la atención de los servicios proporcionados a las UA por cada Dirección (Humanos, Materiales y Presupuesto) / total de Direcciones de la DGA)</t>
  </si>
  <si>
    <t>Promedio</t>
  </si>
  <si>
    <t>Calidad</t>
  </si>
  <si>
    <t xml:space="preserve">Base de datos de los resultados de la encuesta de satisfacción, ubicada en la oficina de la Dirección General de Administración, particularmente, en la PB del edificio de la SESNA. </t>
  </si>
  <si>
    <t>Los servidores públicos de cada área administrativa ejercen adecuadamente sus funciones de acuerdo con el manual de organización y utilizan los recursos humanos, materiales y financieros para el desempeño de las mismas.</t>
  </si>
  <si>
    <t>N/A</t>
  </si>
  <si>
    <t xml:space="preserve">La DGA provee de tres servicios indispensables para la las áreas administrativas esto es: RH, RM y PP </t>
  </si>
  <si>
    <t>durante el ejercicio 2024, se dio cabal cumplimiento a las solicitudes y necesidades del área.</t>
  </si>
  <si>
    <t>lo anterior contribuye a que las áreas sustantivas cumplan con sus objetivos y metas establecidas.</t>
  </si>
  <si>
    <t>Nivel Propósito NO se presupuesta</t>
  </si>
  <si>
    <t>Componentes</t>
  </si>
  <si>
    <t>1. Recursos financieros atendidos</t>
  </si>
  <si>
    <t>Porcentaje de servicios atendidos por la Dirección de Recursos Financieros.</t>
  </si>
  <si>
    <t xml:space="preserve">Mide el número de requerimientos de servicios atendidos por la Dirección de Recursos Financieros que son requeridos por las unidades administrativas de la SESNA, específicamente pago a proveedores y prestadores de servicios, y viáticos. </t>
  </si>
  <si>
    <t>(Número de requerimientos de servicios atendidos más actividades programadas por la Dirección de Recursos Financieros / Número total de requerimientos de servicios solicitados a la Dirección de Recursos Financieros) * 100</t>
  </si>
  <si>
    <t>Trimestral</t>
  </si>
  <si>
    <t>Gestión</t>
  </si>
  <si>
    <t>Bases de datos de servicios solicitados y atendidos por la Dirección de Recursos Financieros.</t>
  </si>
  <si>
    <t>Las unidades administrativas de la SESNA validan los servicios proporcionados por la DGAF.</t>
  </si>
  <si>
    <t>Se cumplio la meta al 100% al tramitar ante la TESOFE las 156 solicitudes de pago recibidas por la Unidades para el pago a proveedores, prestadores de servicios y viáticos en el periodo, mismas que fueron pagadas</t>
  </si>
  <si>
    <t>Se atendieron de manera oportuna todas las solicitudes de pago recibidas de las Unidades de la SESNA.</t>
  </si>
  <si>
    <t>Se coadyuva con el cumplimiento de las metas de las Unidades de la SESNA</t>
  </si>
  <si>
    <t>SE SOLICITA REGISTRAR AVANCES</t>
  </si>
  <si>
    <t>Aceptable</t>
  </si>
  <si>
    <t>Se cumplio la meta al 100% al tramitar ante la TESOFE las 351 solicitudes de pago recibidas por la Unidades para el pago a proveedores, prestadores de servicios y viáticos en el periodo, mismas que fueron pagadas</t>
  </si>
  <si>
    <t>Se cumplio la meta al 100% al tramitar ante la TESOFE las 535 solicitudes de pago recibidas por la Unidades para el pago a proveedores, prestadores de servicios y viáticos en el periodo, mismas que fueron pagadas</t>
  </si>
  <si>
    <t>Se cumplio la meta al 100% al tramitar ante la TESOFE las 752 solicitudes de pago recibidas por la Unidades para el pago a proveedores, prestadores de servicios y viáticos en el periodo, mismas que fueron pagadas</t>
  </si>
  <si>
    <t>Actividades en materia contable, presupuestaria y rendición de cuentas</t>
  </si>
  <si>
    <t>Asociada a gasto administrativo</t>
  </si>
  <si>
    <t>2. Recursos Humanos requeridos</t>
  </si>
  <si>
    <t>Porcentaje de servicios atendidos por la Dirección de Recursos Humanos.</t>
  </si>
  <si>
    <t xml:space="preserve">Mide el número de requerimientos de servicios atendidos por la Dirección de Dirección de Recursos Humanos que son requeridos por las unidades administrativas de la SESNA, tales como:  movimientos de personal (altas, bajas y cambios de adscripción y puesto), solicitud de prestadoras y prestadores de servicio social y prácticas profesionales, permisos, licencias, etc. </t>
  </si>
  <si>
    <t>(Número de requerimientos de servicios atendidos más actividades programadas por la Dirección de Recursos Humanos / Número total de requerimientos de servicios solicitados  a la Dirección de Recursos Humanos) * 100</t>
  </si>
  <si>
    <t>Oficios, correos y bases de datos de servicios solicitados y atendidos por la Dirección de Recursos Humanos.</t>
  </si>
  <si>
    <t>Las unidades administrativas de la SESNA hacen uso de los servicios proporcionados por la Dirección de RR.HH.</t>
  </si>
  <si>
    <t>No hay variación ya que: (Servicios atendidos 159/servicios solicitados 159)*100 = 100</t>
  </si>
  <si>
    <t>De enero a marzo de 2024 se proporcionaron los siguientes servicios: trámite de 05 renuncias presentadas; 34 solicitudes de altas por nuevo ingreso; 03 solicitudes de movimiento por promoción; 08 solicitudes de Hojas únicas de servicio; 03 solicitudes de cambio de horario; 42 solicitudes de justificación de incidencias; 35 solicitudes de vacaciones; atención de 01 licencia médica; 03 solicitudes de prestadores de servicio social y 25 solicitudes de capacitación</t>
  </si>
  <si>
    <t>Se cumple con la meta estimada para el 1° trimestre de 2024</t>
  </si>
  <si>
    <t>Dado que se cumplió con la meta estimada, no hay motivo alguno que señalar como causa para que no se alcanzaran las estimaciones para este trimestre</t>
  </si>
  <si>
    <t>No hay variación ya que: (Servicios atendidos 149/servicios solicitados 149)*100 = 100</t>
  </si>
  <si>
    <t>De abril a junio de 2024 se proporcionaron los siguientes servicios: trámite de 07 renuncias presentadas; 07 avisos de cambio de situación de empleado; 01 solicitud de cambio de cuenta para pago de nómina; 04 solicitudes de hojas únicas de servicio; 66 solicitudes de vacaciones; atención de 03 licencias médicas; 08 solicitudes de carta liberación de prestadores de servicio social; 03 cartas de aceptación de servicio social y 57 solicitudes de capacitación</t>
  </si>
  <si>
    <t>Se cumple con la meta estimada para el 2° trimestre de 2024</t>
  </si>
  <si>
    <t>No hay variación ya que: (Servicios atendidos 179/servicios solicitados 179)*100 = 100</t>
  </si>
  <si>
    <t>De julio a septiembre de 2024 se proporcionaron los siguientes servicios: trámite de 07 renuncias presentadas; 02 solicitudes de Hojas únicas de servicio; 130 solicitudes de vacaciones; atención de 03 licencias médicas; 01 cartas de aceptación de prestadores de servicio social y 36 solicitudes de capacitación</t>
  </si>
  <si>
    <t>Se cumple con la meta estimada para el 3° trimestre de 2024</t>
  </si>
  <si>
    <t>No hay variación ya que: (Servicios atendidos 270/servicios solicitados 270)*100 = 100</t>
  </si>
  <si>
    <t>De octubre a diciembre de 2024 se proporcionaron los siguientes servicios: trámite de 05 renuncias presentadas; 04 solicitudes de Hojas únicas de servicio; 166 solicitudes de vacaciones; atención de 03 licencias médicas; 01 cartas de aceptación de prestadores de servicio social; 02 cartas de término de prestadores de servicio social y 89 solicitudes de capacitación</t>
  </si>
  <si>
    <t>Se cumple con la meta estimada para el 4° trimestre de 2024</t>
  </si>
  <si>
    <t>Operación del Programa de prestadores de servicio social y prácticas profesionales.
-Movimientos de personal (altas, bajas y cambios de adscripción o de puesto),</t>
  </si>
  <si>
    <t>3. Servicios generales y recursos materiales proporcionados</t>
  </si>
  <si>
    <t xml:space="preserve">
Porcentaje de servicios atendidos por la Dirección de Recursos Materiales.</t>
  </si>
  <si>
    <t xml:space="preserve">Mide el número de requerimientos de servicios atendidos por la Dirección de Recursos Materiales y Servicios Generales que son requeridos por las unidades administrativas de la SESNA, tales como servicios tecnológicos, adquisición de bienes, contratación de servicios, servicios generales, entrega de insumos de papelería y cómputo, insumos de cafetería, montaje de salas para eventos, etc. </t>
  </si>
  <si>
    <t>(Número de requerimientos de servicios atendidos por la Dirección de Recursos Materiales y Servicios Generales / Número total de requerimientos de servicios solicitados a la Dirección de Recursos Materiales y Servicios Generales) * 100</t>
  </si>
  <si>
    <t>Oficios, correos y bases de datos de servicios solicitados y atendidos por la Dirección de Recursos Financieros.</t>
  </si>
  <si>
    <t>Las unidades administrativas de la SESNA hacen los requerimientos en tiempo y forma para solicitar los servicios que requieren.</t>
  </si>
  <si>
    <t>La meta se cumplió al 100% al atender las 248 solicitudes de servicios recibidas en materia de servicios tecnológicos, arrendamiento de equipo de cómputo, suministro de garrafones de agua, mensajería, cerrajería, entrega de insumos de papelería y cómputo, insumos de cafetería.</t>
  </si>
  <si>
    <t>Se atendieron de manera oportuna todas las solicitudes de servicios</t>
  </si>
  <si>
    <t>Todas las solicitudes de servicios requeridas por las Unidades Administrativas fueron atendidas, logrando satisfactoriamente su conclusión, lo cual contribuyó al cumplimiento de la meta</t>
  </si>
  <si>
    <t>SE SOLICITA PROPORCIONAR LA JUSTIFICACIÓN, CAUSA Y EFECTO DEL RESULTADO REGISTRADO</t>
  </si>
  <si>
    <t>La meta se cumplió al 100% al atender las 273 solicitudes de servicios recibidas en materia de servicios tecnológicos, arrendamiento de equipo de cómputo, suministro de garrafones de agua, mensajería, cerrajería, entrega de insumos de papelería y cómputo, insumos de cafetería.</t>
  </si>
  <si>
    <t>Es conveniente indicar en la justificación sobre qué materia es que se atendieron los servicios que se atendieron</t>
  </si>
  <si>
    <t xml:space="preserve">La meta se cumplió al 100% al atender las solicitudes de servicios recibidas en materia de servicios tecnológicos, la contratación del arrendamiento de equipo de cómputo y periféricos; atención a servicios de mensajería y transporte de personal de la SNA; atención a las solicitudes de papelería hechas en el trimestre al menos una por mes; despacho de agua a las áreas; atención a los desperfectos que hay en los muebles de cada área, desde aperturas de puestas, composturas menores de muebles; apoyo en los insumos de cafetería. </t>
  </si>
  <si>
    <t xml:space="preserve">La meta se cumplió al 100% al atender las solicitudes de servicios recibidas en materia de servicios tecnológicos; atención a servicios de mensajería y transporte de personal de la SNA; atención a las solicitudes de papelería hechas; despacho de agua a las áreas; atención a los desperfectos que hay en los muebles de cada área, desde aperturas de puestas, composturas menores de muebles; apoyo en los insumos de cafetería. </t>
  </si>
  <si>
    <t>Proporcionar a las UA los materiales y útiles de oficina necesarios para el desarrollo de sus funciones</t>
  </si>
  <si>
    <t>Materiales y útiles de oficina</t>
  </si>
  <si>
    <t>Proveer los materiales de limpieza al personal del aseo</t>
  </si>
  <si>
    <t>Material de limpieza</t>
  </si>
  <si>
    <t>Proporcionar a las UA Los productos alimenticios para el personal en las instalaciones de las dependencias y entidades</t>
  </si>
  <si>
    <t>Productos alimenticios para el personal en las instalaciones de las dependencias y entidades</t>
  </si>
  <si>
    <t>Dotar de combustible a los vehúculos al servicio de la SESNA</t>
  </si>
  <si>
    <t>Combustibles lubricantes y aditivos para vehículos terrestres, aereos, martitimos, lacustres y fluviales destinados a servicios administrativos.</t>
  </si>
  <si>
    <t>Proveer de combustibles, lubricantes y aditivos para vehiculos terrestres, aereos, maritimos, lacustres y fluviales destinados a servicios administrativos cuando así sea requerido</t>
  </si>
  <si>
    <t>Combustibles, lubricantes y aditivos para vehiculos terrestres, aereos, maritimos, lacustres y fluviales destinados a servicios administrativos</t>
  </si>
  <si>
    <t>Proveer de refacciones y accesorios menores de equipo de transporte.</t>
  </si>
  <si>
    <t>Refacciones y accesorios menores de equipo de transporte.</t>
  </si>
  <si>
    <t>servicios de telecomunicación</t>
  </si>
  <si>
    <t>Servicios de internet</t>
  </si>
  <si>
    <t>Servicios de conducción de señales analógicas y digitales</t>
  </si>
  <si>
    <t>Hacer el envío de documentos oficiales de la SESNA</t>
  </si>
  <si>
    <t>Servicio postal</t>
  </si>
  <si>
    <t>Servicio de estacionamiento para el personal de la SESNA</t>
  </si>
  <si>
    <t>contratación de otros servicios</t>
  </si>
  <si>
    <t>Contratación de despacho externo, servicios de auditoria externa.</t>
  </si>
  <si>
    <t>Otras asesorías para la operación de programas</t>
  </si>
  <si>
    <t>Otros servicios comerciales</t>
  </si>
  <si>
    <t>Contratación de servicios integrales para eventos llevados  a cabo por la SESNA</t>
  </si>
  <si>
    <t xml:space="preserve">Servicios integrales </t>
  </si>
  <si>
    <t>Actividades</t>
  </si>
  <si>
    <t>1.1. Implementación del Sistema de control presupuestal y registro contable (GRP)</t>
  </si>
  <si>
    <t>Porcentaje de avance en la implementación del sistema para el control del ejercicio del presupuesto</t>
  </si>
  <si>
    <t>Mide el porcentaje de avance en la implementación del Sistema de control presupuestal y registro contable utilizando el módulo financiero para el registro de todas las transacciones contables de la SESNA.</t>
  </si>
  <si>
    <t xml:space="preserve">(número de transacciones contables de la Secretaría Ejecutiva registradas en el sistema / número total transacciones contables realizadas)*100 
</t>
  </si>
  <si>
    <t xml:space="preserve">Reportes trimestrales y para cuenta pública,  en resguardo de la Dirección General de Administración
</t>
  </si>
  <si>
    <t>Se mantiente un control presupuestal eficiente, que facilita la toma de desiciones y mediante el cual se generan informes y reportes ágiles, eficaces y confiables.</t>
  </si>
  <si>
    <t xml:space="preserve">Ascendente </t>
  </si>
  <si>
    <t>Se cumplio al 100 por ciento  la meta, al registrar 24 adecuaciones presupuetarias y 156 solicitudes de pago que se reflejan en el ejercicio del gasto al primer trimestre del año</t>
  </si>
  <si>
    <t>Tramite oportuno de las adecuaciones presupuestarias y solicitudes de pago</t>
  </si>
  <si>
    <t>Atención oportuna de las soliciudes de adecuaciones presupuestarles y solicitudes pago de las Unidades para el cumplimiento de las metas</t>
  </si>
  <si>
    <t>Se cumplio al 100 por ciento  la meta, al registrar 67 adecuaciones presupuetarias y 351 solicitudes de pago que se reflejan en el ejercicio del gasto al segundo trimestre del año</t>
  </si>
  <si>
    <t>Se cumplio al 100 por ciento  la meta, al registrar 112 adecuaciones presupuetarias y 535 solicitudes de pago que se reflejan en el ejercicio del gasto al segundo trimestre del año</t>
  </si>
  <si>
    <t>Se cumplio al 100 por ciento  la meta, al registrar 140 adecuaciones presupuetarias y 752 solicitudes de pago que se reflejan en el ejercicio del gasto al segundo trimestre del año</t>
  </si>
  <si>
    <t xml:space="preserve">Licencias de COI, para pocesar, integrar y mantener actualizada la información contable y fiscal.
</t>
  </si>
  <si>
    <t>Patentes, derechos de autor, regalías y otros</t>
  </si>
  <si>
    <t>1.2 Ejercicio del presupuesto de la SESNA.</t>
  </si>
  <si>
    <t>Porcentaje del avance en el ejercicio del presupuesto.</t>
  </si>
  <si>
    <t>Mide el avance en el ejercicio del Gasto de las Unidades administrativas de la Secretaría Ejecutiva conforme a su progamación.</t>
  </si>
  <si>
    <t xml:space="preserve">(número solicitudes de pago realizadas por las DGAF  / número solicitudes de pago recibidas por las Unidades administrativas)*100 </t>
  </si>
  <si>
    <t>trimestral</t>
  </si>
  <si>
    <t>Órdenes de pago tramitadas y pagadas por la  Tesorería de la Federación TESOFE.</t>
  </si>
  <si>
    <t>Las Unidades administrativas remiten ante la DGAF las solicitudes de pago debidamente integradas.</t>
  </si>
  <si>
    <t>Se cumplio al 100 por ciento la meta la tramitar las 351 solicitudes de pago recibidas de las Unidades Administrativas que integran el emporte total ejercido al periodo que se informa</t>
  </si>
  <si>
    <t>Se tramitaron y registratraron de manera oportuna las solicitudes de pago</t>
  </si>
  <si>
    <t>Se atendieron todas las solicitudes de pago requeridad por la Unidades Administrativas, mismas que concluyeron satisfactoriamente lo que coadyuvo al cumplimiento de las metas</t>
  </si>
  <si>
    <t>Incluir qué Unidades realizaron las solicitudes</t>
  </si>
  <si>
    <t>Se cumplio al 100 por ciento la meta la tramitar 351 solicitudes de pago recibidas de las Unidades Administrativas que integran el emporte total ejercido al periodo que se informa</t>
  </si>
  <si>
    <t xml:space="preserve"> </t>
  </si>
  <si>
    <t>Se cumplio al 100 por ciento la meta la tramitar 535 solicitudes de pago recibidas de las Unidades Administrativas que integran el emporte total ejercido al periodo que se informa</t>
  </si>
  <si>
    <t>Se cumplio al 100 por ciento la meta la tramitar 752 solicitudes de pago recibidas de las Unidades Administrativas que integran el emporte total ejercido al periodo que se informa</t>
  </si>
  <si>
    <t>No está bien calculado el resutladso</t>
  </si>
  <si>
    <t>Apoyar a las UA en la integración de la documentación para su trámite de pago.</t>
  </si>
  <si>
    <t>1.3 Implementación del Modelo de Gestión para Resultados y Rendición de Cuentas Institucional</t>
  </si>
  <si>
    <t>Porcentaje de avance en calidad de aceptable en las Matrices de Indicadores para Resultados y Fichas de Indicadores de Desempeño y su publicación.</t>
  </si>
  <si>
    <t xml:space="preserve">Este indicador permite valorar el avance en las mestas registrado en los indicadores de desempeño tanto de las Matrices de Indicadores para Resultados como de las Fichas de Indicadores de Desempeño en calidad de aceptable, utilizando los parámetros de semaforización (aceptable, riesgo, crítico) de acuerdo al periodo programado a reportar, esto es (trimestral, semestral, anual) por ejercicio fiscal.
El indicador también contempla la publicación de los resultados en un informe y la actualización de las MIR-FID en la página oficial de la Secretaría como ejercicio de rendición de cuentas y transparencia proactiva.
</t>
  </si>
  <si>
    <t>((Número de Indicadores de desempeño valorados como aceptable  / Total de Indicadores de Desempeño que deben presentar avances)*.80 + (Publicaciones realizadas/ publicaciones programadas)*.20) * 100
 El total de los indicadores de desempeño a valorar en cada periodo se determina por la Frecuencia de medición establecida por el área, es decir, trimestral, semestral o anual.
Por otro lado, se tiene programado realizar una publicación actualizada por trimestre, es decir, cuatro en el año</t>
  </si>
  <si>
    <t xml:space="preserve">* Matrices y Fichas actualizadas al periodo por las UA de la SESNA
* Informe Trimestral de avances y resultados
</t>
  </si>
  <si>
    <t>La información es utilizada como medio proactivo de transparencia y rendición de cuentas por las Unidades administrativas de la Secretaría Ejecutiva para transparentar sus proyectos, actividades, y la gestión de sus recusos, brindando información clara y con un lenguaje sencillo para el uso de los demás usuarios así como de ciudadanos en general.</t>
  </si>
  <si>
    <t>((25 Indicadores de desempeño valorados como aceptable / 28 Indicadores de Desempeño que deben presentar avances )*.80 + (Publicaciones realizadas/ publicaciones programadas)*.20) * 100
((25/28)*.80+.20= 91%</t>
  </si>
  <si>
    <t>De las seis Matrices que fueron valoradas dos no pudieron obtener más de la mitad de sus indicadores con valoración aceptable esto es la PDN y RIA, por otro lado, las dos Fichas presentaron avances aceptables. 
La publicación de los instrumentos se realizará una vez que estos sean presentados ante el OG en la próxima sesión.</t>
  </si>
  <si>
    <t>Se cumple con la meta, quedando cuatro puntos porcentuales debajo de lo esperado, sin embargo, el avance registrado no compromete la meta.</t>
  </si>
  <si>
    <t>((39 Indicadores de desempeño valorados como aceptable / 51 Indicadores de Desempeño que deben presentar avances )*.80 + (Publicaciones realizadas/ publicaciones programadas)*.20) * 100
((39/51)*.80+(.20))=
(.61 + .20) = 81%</t>
  </si>
  <si>
    <t>De las seis Matrices que fueron valoradas dos no pudieron obtener más de la mitad de sus indicadores con valoración aceptable esto es la PDN y FCI, por otro lado, las Tres Fichas presentaron avances aceptables. 
La publicación de los instrumentos se realizará una vez que estos sean presentados ante el OG en la próxima sesión. Por tal motivo se toma el porcentaje de publicación para la estimación de los resultados.</t>
  </si>
  <si>
    <t>Se cumple con la meta, quedando nueve puntos porcentuales debajo de lo esperado, sin embargo, el avance registrado no compromete la meta.</t>
  </si>
  <si>
    <t>((25 Indicadores de desempeño valorados como aceptable / 30 Indicadores de Desempeño que deben presentar avances )*.80 + (Publicaciones realizadas/ publicaciones programadas)*.20) * 100
((27/30)*.80+(.20))=
(.67 + .20) = 92%</t>
  </si>
  <si>
    <t>De las  Matrices y FID que fueron valoradas dos no pudieron obtener más de la mitad de sus indicadores con valoración aceptable esto es la PDN y la UT . 
La publicación de los instrumentos se realizará una vez que estos sean presentados ante el OG en la próxima sesión. Por tal motivo se toma el porcentaje de publicación para la estimación de los resultados.</t>
  </si>
  <si>
    <t>El porcentaje de avances logrado al periodo es del 90% por lo que representa un avance significativo en el cumplimiento de las metas institucionales.</t>
  </si>
  <si>
    <t>((48 Indicadores de desempeño valorados como aceptable / 60 Indicadores de Desempeño que deben presentar avances )*.80 + (Publicaciones realizadas/ publicaciones programadas)*.20) * 100
((48/60)*.80+(.20))=
(.64 + .20) = 84%</t>
  </si>
  <si>
    <t>De las  Matrices y FID que fueron valoradas solo una no pudo obtener más de la mitad de sus indicadores con valoración aceptable esto es la PDN  . 
La publicación de los instrumentos se realizará una vez que estos sean presentados ante el OG en la próxima sesión. Por tal motivo se toma el porcentaje de publicación para la estimación de los resultados.</t>
  </si>
  <si>
    <t>El porcentaje de avances logrado al periodo es del 84% por lo que representa un avance significativo en el cumplimiento de las metas institucionales.</t>
  </si>
  <si>
    <t xml:space="preserve">* Implementación de los Lineamientos del Modelo de Gestión para Resultados.
</t>
  </si>
  <si>
    <t xml:space="preserve">2.1. Capacitación al personal adscrito a la Secretaría Ejecutiva del Sistema Nacional Anticorrupción. </t>
  </si>
  <si>
    <t xml:space="preserve">Porcentaje de personas servidoras públicas de la Secretaría Ejecutiva que concluyen satisfactoriamente sus  capacitaciones. </t>
  </si>
  <si>
    <t xml:space="preserve">El indicador mide el porcentaje de personal adscrito a la Secretaría Ejecutiva  que concluye las capacitaciones transversales sugeridas por la DGA ya sea de manera presencial o en línea, sumadas a aquéllas capacitaciones en témas especializados solicitadas  por cada Unidad administrativa. </t>
  </si>
  <si>
    <t>(Total de participantes que concluyen y aprueban el curso presencial o en línea programado o bien al que solicitan / Total de participantes inscritos en los cursos programados + total de participantes inscritos en los cursos solicitados) * 100</t>
  </si>
  <si>
    <t>Constancias de participación correspondiente al curso programado o solicitado por la persona servidora pública, concentrados en el expediente de la persona así como en un excel que concentra la información general de todo el personal de la Secretaría a cargo de la Dirección General de Administración y Finanzas.</t>
  </si>
  <si>
    <t>Las personas servidoras públicas mejoran el  desempeño en sus funciones derivado de los cursos de capacitación impatidos y solicitados impactando directamente el el cumplimiento de los objetivos institucionales.</t>
  </si>
  <si>
    <t>(Total de participantes que concluyen y aprueban el curso presencial o en línea programado o bien el que solicitan 25/Total de participantes inscritos 25)*100 = 100</t>
  </si>
  <si>
    <t>De enero a marzo de 2024 se concluyeron, satisfactoriamente, los siguientes cursos por parte de las personas servidoras públicas que laboran en la Entidad: Aviso de Privacidad en el Sector Público: 01; Ética pública: 05; Introducción a la Ley General de Archivos: 04; Introducción a la Ley General de Protección de Datos Personales en Posesión de Sujetos Obligados: 04; Clasificación de la Información y Prueba de Daño: 02; Introducción a la Ley Federal de Transparencia y Acceso a la Información Pública: 04; Personas con Discapacidad, Transformando Barreras en Oportunidades: 01 e Implementación del SAACG.NET (IDT04MAR24): 04</t>
  </si>
  <si>
    <t>Se atendieron todas las solicitudes llevadas a cabo por las personas servidoras públicas que laboran en la SESNA, mismas que concluyeron satisfactoriamente sus capacitaciones, situación que permite cumplir con la meta establecida para esta actividad durante el 1° trimestre de 2024</t>
  </si>
  <si>
    <t>No aplica</t>
  </si>
  <si>
    <t>No hay variación ya que: (Total de participantes que concluyen y aprueban el curso presencial o en línea programado o bien el que solicitan 57/Total de participantes inscritos 57)*100 = 100</t>
  </si>
  <si>
    <t>De abril a junio de 2024 se concluyeron, satisfactoriamente, los siguientes cursos por parte de las personas servidoras públicas que laboran en la Entidad: Introducción a la Ley Federal de Transparencia y Acceso a la Información Pública 01; Introducción a la Ley General de Protección de Datos Personales en Posesión de Sujetos Obligados 02; Ética pública 02; Prevención de Delitos Electorales y Responsabilidades Administrativas 06; Los Conflictos de Intereses en el Ejercicio del Servicio Público 01; Sistema de Ciudadanos Alertadores Internos y Externos de la Corrupción 04; Ética en la Administración Pública Federal 01; Súmate al Protocolo 02; El ABC de la Igualdad y la No Discriminación 04; Inclusión y Discapacidad 01; Aspectos Generales de Derechos Humanos 05; Cumplimiento de la Ley General de Archivos y Normatividad en materia de Archivos 02; Unidad de Correspondencia y Control de Gestión Documental 01; Procesos Técnicos del Archivo de Trámite 01; Comunicación Asertiva en el Trabajo 01; Introducción a los Proyectos de Investigación 01; ANGULAR Framework 07; Como entender el presupuesto 02; Diplomado Combate Democrático a la Corrupción en México 01; Curso del uso y manejo del Módulo de Formalización de Instrumentos Jurídicos 01; Vida sin violencia 01; Masculinidades 01; Formación Común 02; Administración pública federal libre de violencia 01; Introducción a la perspectiva de género 01; Contrataciones Públicas 01; Comunicación incluyente sin sexismo 01; Diagnóstico para intervenciones públicas; entendiendo el problema público 01 y Diplomado en Profesionalización para el desempeño eficaz de la APF 02</t>
  </si>
  <si>
    <t>Se atendieron todas las solicitudes llevadas a cabo por las personas servidoras públicas que laboran en la SESNA, mismas que concluyeron satisfactoriamente sus capacitaciones, situación que permite cumplir con la meta establecida para esta actividad durante el 2° trimestre de 2024</t>
  </si>
  <si>
    <t>(Total de participantes que concluyen y aprueban el curso presencial o en línea programado o bien el que solicitan 36/Total de participantes inscritos 36)*100 = 100
Considera la atención a las diversas unidades administrativas de la SESNA, como parte de los servicios que se ofrecen a las personas servidoras públicas que concluyeron satisfactoriamente sus capacitaciones en tiempo y forma</t>
  </si>
  <si>
    <t>De julio a septiembre de 2024 se proporcionaron las siguientes acciones de capacitación: Sistema de Ciudadanos Alertadores Internos y Externos de la Corrupción: 01; Inclusión y Discapacidad: 01; Aspectos Generales de Derechos Humanos: 05; Introducción al Control Interno en la Administración Pública Federal: 01; Cómo entender el Presupuesto: 01; Formación Común: 12; Contrataciones Públicas: 01; Entrenamiento en medios de Comunicación con enfoque a construcción de opinión pública en materia Anticorrupción e Integridad: 03; Conceptos Básicos para la Igualdad de Género: 01; Violencias por razones de Género: 01; Igualdad de Género y Derechos Humanos: 01; Política Anticorrupción: 02; Presupuesto basado en Resultados: 02; Fiscalización: 01; Integridad en el servicio público: 01; Auditorías Financieras y de Cumplimiento: 01; Introducción al Sistema Nacional Anticorrupción: 01</t>
  </si>
  <si>
    <t>Se atendieron todas las solicitudes llevadas a cabo por las personas servidoras públicas que laboran en la SESNA, mismas que concluyeron satisfactoriamente sus capacitaciones, situación que permite cumplir con la meta establecida para esta actividad durante el 3° trimestre de 2024</t>
  </si>
  <si>
    <t>(Total de participantes que concluyen y aprueban el curso presencial o en línea programado o bien el que solicitan 89/Total de participantes inscritos 89)*100 = 100
Considera la atención a las diversas unidades administrativas de la SESNA, como parte de los servicios que se ofrecen a las personas servidoras públicas que concluyeron satisfactoriamente sus capacitaciones en tiempo y forma</t>
  </si>
  <si>
    <t>De octubre a diciembre de 2024 se proporcionaron las siguientes acciones de capacitación: Ética Pública 02; Prevención de Delitos Electorales y Responsabilidades Administrativas 01; Los Conflictos de Intereses en el Ejercicio del Servicio Público 01; Sistema de Ciudadanos Alertadores Internos y Externos de la Corrupción 05; Ética en la Administración Pública Federal 02; Cumplimiento de la Ley General de Archivos y Normatividad en materia de Archivos 01; Enfoque a Procesos 01; Introducción al Control Interno en la Administración Pública Federal 02; Liderazgo y Motivación para Directivos de la Función Pública 02; Facilitador de Grupos 03; Clasificación de la Información Prueba de Daño 01; Interpretación y Argumentación Jurídica 01; Como entender el presupuesto 01; Formación Común 04; Contrataciones Públicas 02; Auditorías financieras y de cumplimiento 01; Lenguaje Ciudadano 01; Procedimiento administrativo de sanción 03; COMPRANET 01; Bitácora Electrónica de Seguimiento de Adquisiciones 03; Anticorrupción: Introducción a conceptos y perspectiva práctica 01; Trabajo en equipo 02; Introducción a la ciencia de datos  02; Diplomado en Ciencia de Datos 01; Understanding Data Science 02; Power BI 02; Taller de sensibilización: presupuestos sensibles al género (PSG)  03; Información estadística para el diseño de políticas públicas anticorrupción 04; Understanding Data Science 01; Google Sheets  01; Understanding CHAT GPT  01; Understanding Prompt Engineering 02; Understanding Data Visualization 02; Excel 01; Introducción a los datos 01; Understanding Machine Learning  01; Fundamentos de ciberseguridad nivel básico 01; Liderazgo de equipos 01; Fuerzas Armadas y Derechos Humanos: su papel en la función de seguridad ciudadana 01; Aviso de Privacidad en el Sector Público 02; Operación Administración y Configuración de Switches Huawei 02; Responsabilidades Administrativas de las Personas Servidoras Públicas 01; Elementos para combatir el cohecho internacional 02; Comunicación asertiva en el ámbito del servicio público 01; Gobernanza de la Inteligencia Artificial en la Administración Pública 02; Personas con discapacidad 01; Inteligencia de Datos 01; Sesiones informativas del SNIEG 01; Desarrollo de carrera: Demanda de mercado 01; Introducción al análisis de riesgos de corrupción  01; Taller Integral de Moodle: Recursos, Actividades y Administración 01; Administración y Personalización de Moodle 01; Evaluador de Indicadores Clave  (KPI) 01; Implicaciones de los Derechos Humanos en la Lucha Anticorrupción 01; Introducción al Sistema Nacional Anticorrupción 02</t>
  </si>
  <si>
    <t>Se atendieron todas las solicitudes llevadas a cabo por las personas servidoras públicas que laboran en la SESNA, mismas que concluyeron satisfactoriamente sus capacitaciones, situación que permite cumplir con la meta establecida para esta actividad durante el 4° trimestre de 2024</t>
  </si>
  <si>
    <t xml:space="preserve"> Llevar a cabo el Programa Anual de Capacitación de la SESNA con los cursos  transversales necesarios para todas las personas servidoras públicas.</t>
  </si>
  <si>
    <t>3.1. Ejecución del Programa Anual de Adquisiciones, Arrendamientos y Servicios (PAAAS)</t>
  </si>
  <si>
    <t>Porcentaje de cumplimiento de los requerimientos programados en el PAAAS</t>
  </si>
  <si>
    <t>Este indicador refleja el monto total por contrato que realizan las unidades administrativas atendiendo a las necesidades en materia de bienes, arrendamientos y servicios manifestadas para la integración de dicho programa.</t>
  </si>
  <si>
    <t>(Requerimientos señalados en el PAAAS original atendidos / Total de Requerimientos programados en el PAAAS original)*100</t>
  </si>
  <si>
    <t>PAAAS disponibles en la página de CompraNet https://compranet-pa.funcionpublica.gob.mx/programas/programas.jsf, los 
Informes ante el Comité Adquisiciones Arrendamientos y Servicios resguardados por la DGA.
Contratos a resguardo de la Dirección General de Administración y finanzas, así como de la Unidad administrativa de la Secretaría que haya solicitado el servicio así como en la Dirección General de Asuntos Jurídicos. De igual forma se puede consultar en los reportes trimestrales generados en el SIPOT.</t>
  </si>
  <si>
    <t>Las unidades administrativas realizan sus requerimientos de acuerdo con las disposiciones normativas para la ejecución del PAAAS</t>
  </si>
  <si>
    <t xml:space="preserve">En el primer trimestre se han atendido las contrataciones programadas para el periodo de conformidad con en el PAAAS, lo que representa un 12.77% del 100% a cubrir en el ejercicio fiscal. Cabe precisar que se requiere de la intervención de las UA para entregar sus Anexos Técnicos y/o solicitudes de contratación respecto a los proyectos que tengan programados realizar en cada trimestre. </t>
  </si>
  <si>
    <t>Las UA no remiten sus necesidades en los formatos y documentos solicitados para iniciar los procedimientos de contratación correspondiente (Anexo Técnico, Requisición, Suficiencia presupuestal)</t>
  </si>
  <si>
    <t>No se alcanza a realizar las contrataciones programadas en el periodo</t>
  </si>
  <si>
    <t>Algunas contrataciones afectan partidas de Austeridad, por lo que, no se cuenta con las autorizciones para ejercer el presupuesto en los periodos programados</t>
  </si>
  <si>
    <t>ESTE INDICADOR DEBE REFORMULAR LAS METAS ESTIMADAS POR PERIODO, CONSIDERANDO QUE SI ES POSIBLE FRACCIONAR EL AVANCE CONFORME A LO QUE SE TIENE PROGRAMADO EN EL PAAS .</t>
  </si>
  <si>
    <t xml:space="preserve">En el segundo trimestre se realizaron 8 de los 9 contratos solicitados por la Unidades Administrativas, lo que representa un 88% del total de contratos formalizados en el periodo. 
Lo anterior derivo por que un proveedor adjudicado no pudo celebrar la contratación con la entidad por falta de documentación solicitada para la formalización del contrato. 
Por otro lado, el 30 de abril de 2024 se determinó el cierre del ejercicio presupuestal 2024, hasta el 1 de octubre de 2024, no pudiendo realizar más procedimientos de contratación. 
</t>
  </si>
  <si>
    <t xml:space="preserve">Debido al cierre presupuestal emitido por la Unidad de Política y Control Presupuestario y a la falta de Dictaminación favorable para el uso del presupuesto en las partidas de Austeridad, de parte de la SHCP. </t>
  </si>
  <si>
    <t xml:space="preserve">No fue posible realizar las contrataciones que se tenían contempladas por las Unidades Administrativas de la SESNA. </t>
  </si>
  <si>
    <t>Se cumplió al 100% la solcitud y necesidad que se tenía prevista para el periodo que se reporta</t>
  </si>
  <si>
    <t xml:space="preserve">La terminación del contrato principal del "Arrendamiento de equipo de cómputo y periféricos" así como el cierre presupuestal 2024 en el mes de mayo, implicó solicitar autorización a la SHCP para permitir realizar el procedimiento establecido en el Contrato Marco. Por lo que el 1° de julio de 2024 se autorizó iniciar el procedimiento correspondiente, lo que provocó que el arrendamiento no perdiera su continuidad. </t>
  </si>
  <si>
    <t xml:space="preserve">Se atendió la solicitud de contratación que se venía arrastrando por falta de autorización de ampliación del periodo de contratación a razón de la emisión de las Disposiciones del cierre presupuestal 2024 en abril con efecto el 30 de mayo de 2024. </t>
  </si>
  <si>
    <t>Se cumplió con la totalidad de los proyectos solicitados por las Unidades Administrativas para mantener su continuidad en los primeros meses del ejercicio 2025</t>
  </si>
  <si>
    <t>Cumplimiento puntual de las Unidades Administrativas de entregar la información en tiempo y forma para realizar las acciones administrativas correspondientes</t>
  </si>
  <si>
    <t xml:space="preserve">Se mantiene la continudad de diversos proyectos para los primeros meses del ejercicio 2025, evitando su interrupción y brindando tiempo para la programación de nuevos proyectos y procesos de contratación </t>
  </si>
  <si>
    <t>Atender las solicitudes de las unidades administrativas en cuanto a las necesidades en materia de bienes, arrendamientos y servicios manifestadas.</t>
  </si>
  <si>
    <t>3.2. Seguimiento a la mesa de ayuda para las teconologías de la información.</t>
  </si>
  <si>
    <t>Porcentaje de atención a los reportes o incidencias de soporte técnico a las personas usuarias de la Secretaría Ejecutiva</t>
  </si>
  <si>
    <t>El indicador mide la atención brindada a los usuarios de la SESNA conforme a la atención a los reportes de soporte técnico.</t>
  </si>
  <si>
    <t>Seguimiento a la mesa de ayuda = (incidencias resueltas / incidencias reportadas) *100</t>
  </si>
  <si>
    <t xml:space="preserve">Incidencias Reportadas:Bitácora de Incidencias y Correos Electrónicos; </t>
  </si>
  <si>
    <t>Las personas usuarias de la Secretaría Ejecutiva hacen uso de la mesa de ayuda.</t>
  </si>
  <si>
    <t>La meta se cumplió al 100% al atender las 131 solicitudes de atención recibidas a través de la mesa de ayuda.</t>
  </si>
  <si>
    <t>Se atendieron de manera oportuna todos los tickets recibidos.</t>
  </si>
  <si>
    <t>Todas las solicitudes de atención requeridas por las Unidades Administrativas fueron atendidas a través de la mesa de ayuda, logrando satisfactoriamente su conclusión, lo cual contribuyó al cumplimiento de la meta</t>
  </si>
  <si>
    <t>La meta se cumplió en un  86% al resolver 75 solicitudes de 87 reportes recibidos a través de la mesa de ayuda.</t>
  </si>
  <si>
    <t>No se cuenta con personal de TI suficiente para realizar las actividades técnicas correspondientes.</t>
  </si>
  <si>
    <t>No se atendieron de manera oportuna todas las solicitudes requeridas por las Unidades Administrativas.</t>
  </si>
  <si>
    <t>La meta se cumplió en un  78% al resolver 177 solicitudes de 228 reportes recibidos a través de la mesa de ayuda.</t>
  </si>
  <si>
    <t>No se atendieron de manera oportuna todas las solicitudes requeridas por las Unidades Administrativas. Sin embargo, las 51 solicitudes restantes serán atendidas en el siguiente periodo.</t>
  </si>
  <si>
    <t>La meta se cumplió en un  95% al resolver 139 solicitudes de 146 reportes recibidos a través de la mesa de ayuda.</t>
  </si>
  <si>
    <t>Se asignó personal de manera temporal para apoyar en la atención de reportes de soporte TI.</t>
  </si>
  <si>
    <t>El 5% de solicitudes faltantes se encuentran relacionadas con servicios pendientes de renovación de contratos para 2025.</t>
  </si>
  <si>
    <t>Brindar la atención a los reportes recibidos en la mesa de ayuda por los usuarios de la Secretaría.</t>
  </si>
  <si>
    <t>3.3. Arrendamiento del espacio físico para el edificio sede de la Secretaría Ejecutiva</t>
  </si>
  <si>
    <t>Porcentaje de avance en el desarrollo de las acciones que se deben llevar a cabo para el arrendamiento de un inmueble</t>
  </si>
  <si>
    <t>Mide el avance en las acciones necesasrias para que los servidores públicos adscritos a la Secretaría Ejecutiva cuenten con un inmueble adecuado para el pleno ejercicio de sus funciones./ cumplimiento de requisitos.
El INDAABIN considera una lista de 17 requisitos para poder completar el ciclo de un arrendamiento para inmueble, por lo que para este indicador se estarían considerando esas acciones. Aunado a lo anterior, se requiere la autorización por parte del INDAABIN del nuevo arrendamiento; así como la autorización de la SHCP del Dictamen de Austeridad. Por tal motivo se consideran 19 requisitos en total.</t>
  </si>
  <si>
    <t>(acciones realizadas para contar con un nuevo inmueble / total de acciones requeridas por el INDAABIN para contar con un nuevo inmueble) * 100</t>
  </si>
  <si>
    <t>Contrato de arrendamiento en resguardo de la Dirección General de Administración y finanzas, así como de Dirección General de Asuntos Jurídicos de la Secretaría Ejecutiva.
Carpeta con la descripción de los requisitos y el documento que comprueba el cumplimiento de cada uno de ellos, así como las autorizaciones del INDAABIN y la SHCP en resguardo de la Dirección General de Administración.</t>
  </si>
  <si>
    <t>El INDAABIN  considera que los requisitos han sido cumplidos en forma por parte de la Secretaría Ejecutiva y provee de un inmueble con las características solicitadas.</t>
  </si>
  <si>
    <t>En el mes de febrero se solicitó a la Secretaría de Hacienda y Crédito Público el dictamen de autorización para  la utilización de recursos, así como la autorización del nuevo arrendamiento  al INDAABIN</t>
  </si>
  <si>
    <t>No se obtuvieron las autorizaciones de la Secretaría de Hacienda y Crédito Público del dictamen de autorización para  la utilización de recursos; asi como tampoco del INDAABIN para el nuevo arrendamiento.</t>
  </si>
  <si>
    <t>La meta al periodo está 1 punto porcentual debajo de lo estimado, esperando lograr la meta conforme a lo programado en el siguiente periodo.</t>
  </si>
  <si>
    <t>En los meses de abril y mayo se solicitó a la Secretaría de Hacienda y Crédito Público el dictamen de autorización para  la utilización de recursos, así como la autorización del nuevo arrendamiento  al INDAABIN</t>
  </si>
  <si>
    <t>No se obtuvieron las autorizaciones de la Secretaría de Hacienda y Crédito Público del dictamen de autorización para  la utilización de recursos; asi como tampoco del INDAABIN para el nuevo arrendamiento.
Sin embargo, al cierre del periodo, el INDAABIN mediante oficio No. DGPGI/LMARAPF.15/ANA-16/2024 de fecha 2 de julio de 2024, autorizó la celebración del nuevo contrato de arrendamiento.</t>
  </si>
  <si>
    <t>La meta al periodo continúa 0.5 punto porcentual debajo de lo estimado, esperando lograr la meta conforme a lo programado en el siguiente periodo.</t>
  </si>
  <si>
    <t>Se sugiere no modificar los datos de la columna de la variación (AP) ya que esta cuenta con una fórmula para determinar la variación.</t>
  </si>
  <si>
    <t>Derivado de que, el 30 de abril de 2024 la SHCP determinó el cierre del ejercicio presupuestal 2024, hasta el 1 de octubre de 2024, no se logró realizar el procedimiento de arrendamiento del inmueble.</t>
  </si>
  <si>
    <t>En virtud del cierre presupuestal, durante el trimestre que se reporta no fue posible solicitar las autorizaciones de la Secretaría de Hacienda y Crédito Público del dictamen de autorización para  la utilización de recursos para el nuevo arrendamiento.
El INDAABIN mediante oficio No. DGPGI/LMARAPF.15/ANA-16/2024 de fecha 2 de julio de 2024, autorizó la celebración del nuevo contrato de arrendamiento.</t>
  </si>
  <si>
    <t>La meta al periodo continúa 0.5 punto porcentual debajo de lo estimado, sin embargo, por el inminente cierre del presupuesto, y la falta de autorización por parte de la SHCP para el uso de recursos para la contratación del nuevo arrendamiento por lo que resta del ejercicio presupuestal 2024, la SESNA iniciará de nuevo los trámites para el próximo ejercicio presupuestal 2025.</t>
  </si>
  <si>
    <t>Derivado de que, el 4 de octubre de 2024 la SHCP determinó el cierre del ejercicio presupuestal 2024, hasta el 31 de diciembre de 2024, no se logró realizar el procedimiento de arrendamiento del inmueble.</t>
  </si>
  <si>
    <t>En virtud del cierre presupuestal, durante el trimestre que se reporta no fue posible solicitar las autorizaciones de la Secretaría de Hacienda y Crédito Público del dictamen de autorización para  la utilización de recursos para el nuevo arrendamiento.
En virtud de lo anterior, a través del oficio No. SE/DGA/394/2024 de fecha 14 de noviembre de 2024, la SESNA le informó al INDAABIN la imposibilidad de formalizar el nuevo contrato de arrendamiento.</t>
  </si>
  <si>
    <t>La meta al periodo continúa 0.5 punto porcentual debajo de lo estimado, sin embargo, por el cierre del presupuesto, y la falta de autorización por parte de la SHCP para el uso de recursos para la contratación del nuevo arrendamiento 2024, la SESNA iniciará de nuevo los trámites para el próximo ejercicio presupuestal 2025.</t>
  </si>
  <si>
    <t>energia electríca</t>
  </si>
  <si>
    <t>servicio de agua</t>
  </si>
  <si>
    <t>Arrendamiento de edificios y locales</t>
  </si>
  <si>
    <t>Servicios de lavandería, limpieza e higiene</t>
  </si>
  <si>
    <t>estacionamiento complementario</t>
  </si>
  <si>
    <t>Mantenimiento y conservación de inmuebles para la prestación de servicios administrativos</t>
  </si>
  <si>
    <t>Seguros de bienes patrimoniales</t>
  </si>
  <si>
    <t>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</si>
</sst>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quot;$&quot;#,##0.00;[Red]\-&quot;$&quot;#,##0.00"/>
    <numFmt numFmtId="44" formatCode="_-&quot;$&quot;* #,##0.00_-;\-&quot;$&quot;* #,##0.00_-;_-&quot;$&quot;* &quot;-&quot;??_-;_-@_-"/>
    <numFmt numFmtId="164" formatCode="&quot;$&quot;#,##0.00"/>
  </numFmts>
  <fonts count="18">
    <font>
      <sz val="11"/>
      <color theme="1"/>
      <name val="Aptos Narrow"/>
      <family val="2"/>
      <scheme val="minor"/>
    </font>
    <font>
      <sz val="11"/>
      <color theme="1"/>
      <name val="Aptos Narrow"/>
      <family val="2"/>
      <scheme val="minor"/>
    </font>
    <font>
      <b/>
      <sz val="11"/>
      <color theme="0"/>
      <name val="Calbri"/>
    </font>
    <font>
      <b/>
      <sz val="11"/>
      <name val="Calbri"/>
    </font>
    <font>
      <b/>
      <sz val="11"/>
      <color theme="1"/>
      <name val="Calbri"/>
    </font>
    <font>
      <sz val="11"/>
      <color theme="1"/>
      <name val="Calbri"/>
    </font>
    <font>
      <sz val="11"/>
      <name val="Calbri"/>
    </font>
    <font>
      <sz val="11"/>
      <color rgb="FFC00000"/>
      <name val="Calbri"/>
    </font>
    <font>
      <sz val="11"/>
      <color rgb="FFCC0000"/>
      <name val="Calbri"/>
    </font>
    <font>
      <sz val="11"/>
      <color rgb="FF00B050"/>
      <name val="Calbri"/>
    </font>
    <font>
      <sz val="11"/>
      <color rgb="FF00B0F0"/>
      <name val="Calbri"/>
    </font>
    <font>
      <sz val="11"/>
      <color rgb="FFFF0000"/>
      <name val="Calbri"/>
    </font>
    <font>
      <sz val="9"/>
      <color theme="1"/>
      <name val="Calbri"/>
    </font>
    <font>
      <sz val="11"/>
      <color rgb="FF000000"/>
      <name val="Calbri"/>
    </font>
    <font>
      <sz val="10"/>
      <color theme="1"/>
      <name val="Calbri"/>
    </font>
    <font>
      <sz val="10"/>
      <color rgb="FF000000"/>
      <name val="Calbri"/>
    </font>
    <font>
      <sz val="11"/>
      <color theme="0"/>
      <name val="Calbri"/>
    </font>
    <font>
      <sz val="9"/>
      <color indexed="81"/>
      <name val="Tahoma"/>
      <charset val="1"/>
    </font>
  </fonts>
  <fills count="17">
    <fill>
      <patternFill patternType="none"/>
    </fill>
    <fill>
      <patternFill patternType="gray125"/>
    </fill>
    <fill>
      <patternFill patternType="solid">
        <fgColor rgb="FFC00000"/>
        <bgColor indexed="64"/>
      </patternFill>
    </fill>
    <fill>
      <patternFill patternType="solid">
        <fgColor rgb="FF00FFFF"/>
        <bgColor indexed="64"/>
      </patternFill>
    </fill>
    <fill>
      <patternFill patternType="solid">
        <fgColor theme="4" tint="0.59999389629810485"/>
        <bgColor indexed="64"/>
      </patternFill>
    </fill>
    <fill>
      <patternFill patternType="solid">
        <fgColor theme="0"/>
        <bgColor indexed="64"/>
      </patternFill>
    </fill>
    <fill>
      <patternFill patternType="solid">
        <fgColor theme="0" tint="-0.14999847407452621"/>
        <bgColor indexed="64"/>
      </patternFill>
    </fill>
    <fill>
      <patternFill patternType="solid">
        <fgColor rgb="FFCC0000"/>
        <bgColor indexed="64"/>
      </patternFill>
    </fill>
    <fill>
      <patternFill patternType="solid">
        <fgColor rgb="FFFFFF00"/>
        <bgColor indexed="64"/>
      </patternFill>
    </fill>
    <fill>
      <patternFill patternType="solid">
        <fgColor rgb="FFFF0000"/>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rgb="FFFF8B8B"/>
        <bgColor indexed="64"/>
      </patternFill>
    </fill>
    <fill>
      <patternFill patternType="solid">
        <fgColor rgb="FFFFD5D5"/>
        <bgColor indexed="64"/>
      </patternFill>
    </fill>
    <fill>
      <patternFill patternType="solid">
        <fgColor rgb="FFFFFFFF"/>
        <bgColor indexed="64"/>
      </patternFill>
    </fill>
    <fill>
      <patternFill patternType="solid">
        <fgColor theme="1"/>
        <bgColor indexed="64"/>
      </patternFill>
    </fill>
  </fills>
  <borders count="28">
    <border>
      <left/>
      <right/>
      <top/>
      <bottom/>
      <diagonal/>
    </border>
    <border>
      <left style="medium">
        <color theme="0" tint="-0.14999847407452621"/>
      </left>
      <right style="medium">
        <color theme="0" tint="-0.14999847407452621"/>
      </right>
      <top style="medium">
        <color theme="0" tint="-0.14999847407452621"/>
      </top>
      <bottom/>
      <diagonal/>
    </border>
    <border>
      <left style="medium">
        <color theme="0" tint="-0.14999847407452621"/>
      </left>
      <right/>
      <top style="medium">
        <color theme="0" tint="-0.14999847407452621"/>
      </top>
      <bottom/>
      <diagonal/>
    </border>
    <border>
      <left style="thin">
        <color theme="1"/>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theme="1"/>
      </top>
      <bottom style="thin">
        <color indexed="64"/>
      </bottom>
      <diagonal/>
    </border>
    <border>
      <left/>
      <right style="thin">
        <color indexed="64"/>
      </right>
      <top style="thin">
        <color theme="1"/>
      </top>
      <bottom style="thin">
        <color indexed="64"/>
      </bottom>
      <diagonal/>
    </border>
    <border>
      <left/>
      <right/>
      <top style="thin">
        <color theme="1"/>
      </top>
      <bottom style="thin">
        <color indexed="64"/>
      </bottom>
      <diagonal/>
    </border>
    <border>
      <left/>
      <right style="thin">
        <color theme="1"/>
      </right>
      <top style="thin">
        <color theme="1"/>
      </top>
      <bottom style="thin">
        <color indexed="64"/>
      </bottom>
      <diagonal/>
    </border>
    <border>
      <left style="thin">
        <color theme="1"/>
      </left>
      <right style="thin">
        <color indexed="64"/>
      </right>
      <top style="thin">
        <color indexed="64"/>
      </top>
      <bottom style="thin">
        <color indexed="64"/>
      </bottom>
      <diagonal/>
    </border>
    <border>
      <left style="dashDot">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double">
        <color theme="0"/>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thin">
        <color indexed="64"/>
      </right>
      <top style="thin">
        <color indexed="64"/>
      </top>
      <bottom/>
      <diagonal/>
    </border>
    <border>
      <left style="dashed">
        <color indexed="64"/>
      </left>
      <right style="dashed">
        <color indexed="64"/>
      </right>
      <top/>
      <bottom style="dashed">
        <color indexed="64"/>
      </bottom>
      <diagonal/>
    </border>
    <border>
      <left style="dashed">
        <color indexed="64"/>
      </left>
      <right style="dashed">
        <color indexed="64"/>
      </right>
      <top style="dashed">
        <color indexed="64"/>
      </top>
      <bottom style="dashed">
        <color indexed="64"/>
      </bottom>
      <diagonal/>
    </border>
    <border>
      <left style="dashed">
        <color indexed="64"/>
      </left>
      <right style="dashed">
        <color indexed="64"/>
      </right>
      <top style="dashed">
        <color indexed="64"/>
      </top>
      <bottom/>
      <diagonal/>
    </border>
    <border>
      <left style="dashed">
        <color indexed="64"/>
      </left>
      <right/>
      <top style="dashed">
        <color indexed="64"/>
      </top>
      <bottom style="dashed">
        <color indexed="64"/>
      </bottom>
      <diagonal/>
    </border>
    <border>
      <left/>
      <right style="dashed">
        <color indexed="64"/>
      </right>
      <top style="dashed">
        <color indexed="64"/>
      </top>
      <bottom style="dashed">
        <color indexed="64"/>
      </bottom>
      <diagonal/>
    </border>
    <border>
      <left style="dashed">
        <color indexed="64"/>
      </left>
      <right style="dashed">
        <color indexed="64"/>
      </right>
      <top/>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171">
    <xf numFmtId="0" fontId="0" fillId="0" borderId="0" xfId="0"/>
    <xf numFmtId="0" fontId="2" fillId="2" borderId="1" xfId="0" applyFont="1" applyFill="1" applyBorder="1" applyAlignment="1" applyProtection="1">
      <alignment horizontal="center" vertical="center" wrapText="1"/>
      <protection locked="0"/>
    </xf>
    <xf numFmtId="0" fontId="2" fillId="2" borderId="2" xfId="0" applyFont="1" applyFill="1" applyBorder="1" applyAlignment="1" applyProtection="1">
      <alignment horizontal="center" vertical="center" wrapText="1"/>
      <protection locked="0"/>
    </xf>
    <xf numFmtId="0" fontId="2" fillId="2" borderId="3" xfId="0" applyFont="1" applyFill="1" applyBorder="1" applyAlignment="1" applyProtection="1">
      <alignment horizontal="center" vertical="center" wrapText="1"/>
      <protection locked="0"/>
    </xf>
    <xf numFmtId="0" fontId="2" fillId="2" borderId="4" xfId="0" applyFont="1" applyFill="1" applyBorder="1" applyAlignment="1" applyProtection="1">
      <alignment horizontal="center" vertical="center" wrapText="1"/>
      <protection locked="0"/>
    </xf>
    <xf numFmtId="0" fontId="2" fillId="2" borderId="5" xfId="0" applyFont="1" applyFill="1" applyBorder="1" applyAlignment="1" applyProtection="1">
      <alignment horizontal="center" vertical="center" wrapText="1"/>
      <protection locked="0"/>
    </xf>
    <xf numFmtId="0" fontId="2" fillId="2" borderId="6" xfId="0" applyFont="1" applyFill="1" applyBorder="1" applyAlignment="1" applyProtection="1">
      <alignment horizontal="center" vertical="center" wrapText="1"/>
      <protection locked="0"/>
    </xf>
    <xf numFmtId="0" fontId="2" fillId="2" borderId="7" xfId="0" applyFont="1" applyFill="1" applyBorder="1" applyAlignment="1" applyProtection="1">
      <alignment horizontal="center" vertical="center" wrapText="1"/>
      <protection locked="0"/>
    </xf>
    <xf numFmtId="0" fontId="2" fillId="2" borderId="7" xfId="0" applyFont="1" applyFill="1" applyBorder="1" applyAlignment="1" applyProtection="1">
      <alignment horizontal="center" vertical="center" wrapText="1"/>
      <protection locked="0"/>
    </xf>
    <xf numFmtId="0" fontId="3" fillId="3" borderId="7" xfId="0" applyFont="1" applyFill="1" applyBorder="1" applyAlignment="1" applyProtection="1">
      <alignment horizontal="center" vertical="center" wrapText="1"/>
      <protection locked="0"/>
    </xf>
    <xf numFmtId="0" fontId="3" fillId="3" borderId="8" xfId="0" applyFont="1" applyFill="1" applyBorder="1" applyAlignment="1" applyProtection="1">
      <alignment horizontal="center" vertical="center" wrapText="1"/>
      <protection locked="0"/>
    </xf>
    <xf numFmtId="0" fontId="3" fillId="3" borderId="9" xfId="0" applyFont="1" applyFill="1" applyBorder="1" applyAlignment="1" applyProtection="1">
      <alignment horizontal="center" vertical="center" wrapText="1"/>
      <protection locked="0"/>
    </xf>
    <xf numFmtId="0" fontId="4" fillId="4" borderId="7" xfId="0" applyFont="1" applyFill="1" applyBorder="1" applyAlignment="1" applyProtection="1">
      <alignment horizontal="center" vertical="center" wrapText="1"/>
      <protection locked="0"/>
    </xf>
    <xf numFmtId="0" fontId="5" fillId="5" borderId="0" xfId="0" applyFont="1" applyFill="1" applyAlignment="1">
      <alignment horizontal="center" vertical="center"/>
    </xf>
    <xf numFmtId="0" fontId="2" fillId="2" borderId="10" xfId="0" applyFont="1" applyFill="1" applyBorder="1" applyAlignment="1" applyProtection="1">
      <alignment horizontal="center" vertical="center" wrapText="1"/>
      <protection locked="0"/>
    </xf>
    <xf numFmtId="0" fontId="2" fillId="2" borderId="11" xfId="0" applyFont="1" applyFill="1" applyBorder="1" applyAlignment="1" applyProtection="1">
      <alignment horizontal="center" vertical="center" wrapText="1"/>
      <protection locked="0"/>
    </xf>
    <xf numFmtId="0" fontId="2" fillId="2" borderId="12" xfId="0" applyFont="1" applyFill="1" applyBorder="1" applyAlignment="1" applyProtection="1">
      <alignment horizontal="center" vertical="center" wrapText="1"/>
      <protection locked="0"/>
    </xf>
    <xf numFmtId="0" fontId="2" fillId="2" borderId="13" xfId="0" applyFont="1" applyFill="1" applyBorder="1" applyAlignment="1" applyProtection="1">
      <alignment horizontal="center" vertical="center" wrapText="1"/>
      <protection locked="0"/>
    </xf>
    <xf numFmtId="0" fontId="2" fillId="2" borderId="14" xfId="0" applyFont="1" applyFill="1" applyBorder="1" applyAlignment="1" applyProtection="1">
      <alignment horizontal="center" vertical="center" wrapText="1"/>
      <protection locked="0"/>
    </xf>
    <xf numFmtId="0" fontId="2" fillId="2" borderId="15" xfId="0" applyFont="1" applyFill="1" applyBorder="1" applyAlignment="1" applyProtection="1">
      <alignment horizontal="center" vertical="center" wrapText="1"/>
      <protection locked="0"/>
    </xf>
    <xf numFmtId="0" fontId="3" fillId="3" borderId="16" xfId="0" applyFont="1" applyFill="1" applyBorder="1" applyAlignment="1" applyProtection="1">
      <alignment horizontal="center" vertical="center" wrapText="1"/>
      <protection locked="0"/>
    </xf>
    <xf numFmtId="0" fontId="3" fillId="3" borderId="17" xfId="0" applyFont="1" applyFill="1" applyBorder="1" applyAlignment="1" applyProtection="1">
      <alignment horizontal="center" vertical="center" wrapText="1"/>
      <protection locked="0"/>
    </xf>
    <xf numFmtId="0" fontId="4" fillId="6" borderId="18" xfId="0" applyFont="1" applyFill="1" applyBorder="1" applyAlignment="1" applyProtection="1">
      <alignment horizontal="center" vertical="center" wrapText="1"/>
      <protection locked="0"/>
    </xf>
    <xf numFmtId="0" fontId="4" fillId="3" borderId="18" xfId="0" applyFont="1" applyFill="1" applyBorder="1" applyAlignment="1" applyProtection="1">
      <alignment horizontal="center" vertical="center" wrapText="1"/>
      <protection locked="0"/>
    </xf>
    <xf numFmtId="0" fontId="4" fillId="4" borderId="18" xfId="0" applyFont="1" applyFill="1" applyBorder="1" applyAlignment="1" applyProtection="1">
      <alignment horizontal="center" vertical="center" wrapText="1"/>
      <protection locked="0"/>
    </xf>
    <xf numFmtId="0" fontId="4" fillId="7" borderId="19" xfId="0" applyFont="1" applyFill="1" applyBorder="1" applyAlignment="1" applyProtection="1">
      <alignment horizontal="center" vertical="center" wrapText="1"/>
      <protection locked="0"/>
    </xf>
    <xf numFmtId="0" fontId="4" fillId="7" borderId="18" xfId="0" applyFont="1" applyFill="1" applyBorder="1" applyAlignment="1" applyProtection="1">
      <alignment horizontal="center" vertical="center" wrapText="1"/>
      <protection locked="0"/>
    </xf>
    <xf numFmtId="0" fontId="4" fillId="7" borderId="20" xfId="0" applyFont="1" applyFill="1" applyBorder="1" applyAlignment="1" applyProtection="1">
      <alignment horizontal="center" vertical="center" wrapText="1"/>
      <protection locked="0"/>
    </xf>
    <xf numFmtId="0" fontId="4" fillId="4" borderId="21" xfId="0" applyFont="1" applyFill="1" applyBorder="1" applyAlignment="1" applyProtection="1">
      <alignment horizontal="center" vertical="center" wrapText="1"/>
      <protection locked="0"/>
    </xf>
    <xf numFmtId="0" fontId="3" fillId="0" borderId="22" xfId="0" applyFont="1" applyBorder="1" applyAlignment="1" applyProtection="1">
      <alignment horizontal="center" vertical="center"/>
      <protection locked="0"/>
    </xf>
    <xf numFmtId="0" fontId="6" fillId="0" borderId="22" xfId="0" applyFont="1" applyBorder="1" applyAlignment="1">
      <alignment horizontal="center" vertical="center" wrapText="1"/>
    </xf>
    <xf numFmtId="9" fontId="7" fillId="8" borderId="22" xfId="0" applyNumberFormat="1" applyFont="1" applyFill="1" applyBorder="1" applyAlignment="1">
      <alignment horizontal="center" vertical="center"/>
    </xf>
    <xf numFmtId="2" fontId="5" fillId="0" borderId="22" xfId="2" applyNumberFormat="1" applyFont="1" applyFill="1" applyBorder="1" applyAlignment="1" applyProtection="1">
      <alignment horizontal="center" vertical="center"/>
      <protection locked="0"/>
    </xf>
    <xf numFmtId="0" fontId="5" fillId="0" borderId="22" xfId="0" applyFont="1" applyBorder="1" applyAlignment="1" applyProtection="1">
      <alignment horizontal="center" vertical="center"/>
      <protection locked="0"/>
    </xf>
    <xf numFmtId="0" fontId="6" fillId="9" borderId="22" xfId="0" applyFont="1" applyFill="1" applyBorder="1" applyAlignment="1" applyProtection="1">
      <alignment horizontal="center" vertical="center"/>
      <protection locked="0"/>
    </xf>
    <xf numFmtId="9" fontId="7" fillId="0" borderId="22" xfId="0" applyNumberFormat="1" applyFont="1" applyBorder="1" applyAlignment="1" applyProtection="1">
      <alignment horizontal="center" vertical="center"/>
      <protection locked="0"/>
    </xf>
    <xf numFmtId="0" fontId="5" fillId="8" borderId="22" xfId="2" applyNumberFormat="1" applyFont="1" applyFill="1" applyBorder="1" applyAlignment="1" applyProtection="1">
      <alignment horizontal="center" vertical="center"/>
      <protection locked="0"/>
    </xf>
    <xf numFmtId="0" fontId="5" fillId="0" borderId="22" xfId="0" applyFont="1" applyBorder="1" applyAlignment="1" applyProtection="1">
      <alignment horizontal="center" vertical="center" wrapText="1"/>
      <protection locked="0"/>
    </xf>
    <xf numFmtId="0" fontId="5" fillId="8" borderId="22" xfId="0" applyFont="1" applyFill="1" applyBorder="1" applyAlignment="1" applyProtection="1">
      <alignment horizontal="center" vertical="center"/>
      <protection locked="0"/>
    </xf>
    <xf numFmtId="9" fontId="7" fillId="5" borderId="22" xfId="0" applyNumberFormat="1" applyFont="1" applyFill="1" applyBorder="1" applyAlignment="1" applyProtection="1">
      <alignment horizontal="center" vertical="center"/>
      <protection locked="0"/>
    </xf>
    <xf numFmtId="0" fontId="8" fillId="0" borderId="22" xfId="0" applyFont="1" applyBorder="1" applyAlignment="1" applyProtection="1">
      <alignment horizontal="center" vertical="center" wrapText="1"/>
      <protection locked="0"/>
    </xf>
    <xf numFmtId="0" fontId="3" fillId="5" borderId="22" xfId="0" applyFont="1" applyFill="1" applyBorder="1" applyAlignment="1">
      <alignment horizontal="center" vertical="center" wrapText="1"/>
    </xf>
    <xf numFmtId="164" fontId="3" fillId="5" borderId="22" xfId="0" applyNumberFormat="1" applyFont="1" applyFill="1" applyBorder="1" applyAlignment="1" applyProtection="1">
      <alignment horizontal="center" vertical="center" wrapText="1"/>
      <protection locked="0"/>
    </xf>
    <xf numFmtId="0" fontId="5" fillId="0" borderId="22" xfId="0" applyFont="1" applyBorder="1" applyAlignment="1">
      <alignment horizontal="center" vertical="center"/>
    </xf>
    <xf numFmtId="0" fontId="5" fillId="0" borderId="23" xfId="0" applyFont="1" applyBorder="1" applyAlignment="1">
      <alignment horizontal="center" vertical="center"/>
    </xf>
    <xf numFmtId="0" fontId="3" fillId="0" borderId="23" xfId="0" applyFont="1" applyBorder="1" applyAlignment="1" applyProtection="1">
      <alignment horizontal="center" vertical="center" wrapText="1"/>
      <protection locked="0"/>
    </xf>
    <xf numFmtId="0" fontId="6" fillId="0" borderId="23" xfId="0" applyFont="1" applyBorder="1" applyAlignment="1">
      <alignment horizontal="center" vertical="center" wrapText="1"/>
    </xf>
    <xf numFmtId="0" fontId="6" fillId="0" borderId="24" xfId="0" applyFont="1" applyBorder="1" applyAlignment="1">
      <alignment horizontal="center" vertical="center" wrapText="1"/>
    </xf>
    <xf numFmtId="0" fontId="7" fillId="8" borderId="23" xfId="0" applyFont="1" applyFill="1" applyBorder="1" applyAlignment="1">
      <alignment horizontal="center" vertical="center"/>
    </xf>
    <xf numFmtId="0" fontId="5" fillId="0" borderId="23" xfId="0" applyFont="1" applyBorder="1" applyAlignment="1" applyProtection="1">
      <alignment horizontal="center" vertical="center"/>
      <protection locked="0"/>
    </xf>
    <xf numFmtId="0" fontId="6" fillId="9" borderId="23" xfId="0" applyFont="1" applyFill="1" applyBorder="1" applyAlignment="1" applyProtection="1">
      <alignment horizontal="center" vertical="center"/>
      <protection locked="0"/>
    </xf>
    <xf numFmtId="0" fontId="5" fillId="8" borderId="23" xfId="2" applyNumberFormat="1" applyFont="1" applyFill="1" applyBorder="1" applyAlignment="1" applyProtection="1">
      <alignment horizontal="center" vertical="center"/>
      <protection locked="0"/>
    </xf>
    <xf numFmtId="0" fontId="5" fillId="8" borderId="23" xfId="0" applyFont="1" applyFill="1" applyBorder="1" applyAlignment="1" applyProtection="1">
      <alignment horizontal="center" vertical="center"/>
      <protection locked="0"/>
    </xf>
    <xf numFmtId="0" fontId="5" fillId="0" borderId="23" xfId="0" applyFont="1" applyBorder="1" applyAlignment="1" applyProtection="1">
      <alignment horizontal="center" vertical="center" wrapText="1"/>
      <protection locked="0"/>
    </xf>
    <xf numFmtId="9" fontId="7" fillId="5" borderId="23" xfId="0" applyNumberFormat="1" applyFont="1" applyFill="1" applyBorder="1" applyAlignment="1" applyProtection="1">
      <alignment horizontal="center" vertical="center"/>
      <protection locked="0"/>
    </xf>
    <xf numFmtId="0" fontId="5" fillId="5" borderId="23" xfId="0" applyFont="1" applyFill="1" applyBorder="1" applyAlignment="1" applyProtection="1">
      <alignment horizontal="center" vertical="center"/>
      <protection locked="0"/>
    </xf>
    <xf numFmtId="0" fontId="3" fillId="5" borderId="23" xfId="0" applyFont="1" applyFill="1" applyBorder="1" applyAlignment="1">
      <alignment horizontal="center" vertical="center" wrapText="1"/>
    </xf>
    <xf numFmtId="164" fontId="3" fillId="5" borderId="23" xfId="0" applyNumberFormat="1" applyFont="1" applyFill="1" applyBorder="1" applyAlignment="1" applyProtection="1">
      <alignment horizontal="center" vertical="center" wrapText="1"/>
      <protection locked="0"/>
    </xf>
    <xf numFmtId="9" fontId="5" fillId="8" borderId="23" xfId="2" applyFont="1" applyFill="1" applyBorder="1" applyAlignment="1" applyProtection="1">
      <alignment horizontal="center" vertical="center"/>
    </xf>
    <xf numFmtId="9" fontId="6" fillId="9" borderId="23" xfId="0" applyNumberFormat="1" applyFont="1" applyFill="1" applyBorder="1" applyAlignment="1" applyProtection="1">
      <alignment horizontal="center" vertical="center"/>
      <protection locked="0"/>
    </xf>
    <xf numFmtId="9" fontId="5" fillId="8" borderId="23" xfId="2" applyFont="1" applyFill="1" applyBorder="1" applyAlignment="1" applyProtection="1">
      <alignment horizontal="center" vertical="center"/>
      <protection locked="0"/>
    </xf>
    <xf numFmtId="10" fontId="5" fillId="0" borderId="23" xfId="2" applyNumberFormat="1" applyFont="1" applyBorder="1" applyAlignment="1" applyProtection="1">
      <alignment horizontal="center" vertical="center"/>
      <protection locked="0"/>
    </xf>
    <xf numFmtId="0" fontId="5" fillId="0" borderId="23" xfId="0" applyFont="1" applyBorder="1" applyAlignment="1">
      <alignment horizontal="left" vertical="center" wrapText="1"/>
    </xf>
    <xf numFmtId="0" fontId="5" fillId="0" borderId="23" xfId="0" applyFont="1" applyBorder="1" applyAlignment="1">
      <alignment horizontal="center" vertical="center" wrapText="1"/>
    </xf>
    <xf numFmtId="0" fontId="5" fillId="10" borderId="23" xfId="0" applyFont="1" applyFill="1" applyBorder="1" applyAlignment="1">
      <alignment horizontal="center" vertical="center" wrapText="1"/>
    </xf>
    <xf numFmtId="0" fontId="9" fillId="0" borderId="23" xfId="0" applyFont="1" applyBorder="1" applyAlignment="1" applyProtection="1">
      <alignment horizontal="center" vertical="center"/>
      <protection locked="0"/>
    </xf>
    <xf numFmtId="0" fontId="6" fillId="0" borderId="25" xfId="0" applyFont="1" applyBorder="1" applyAlignment="1">
      <alignment horizontal="center" vertical="center" wrapText="1"/>
    </xf>
    <xf numFmtId="0" fontId="6" fillId="0" borderId="26" xfId="0" applyFont="1" applyBorder="1" applyAlignment="1">
      <alignment horizontal="center" vertical="center" wrapText="1"/>
    </xf>
    <xf numFmtId="44" fontId="5" fillId="0" borderId="23" xfId="1" applyFont="1" applyBorder="1" applyAlignment="1" applyProtection="1">
      <alignment horizontal="center" vertical="center" wrapText="1"/>
    </xf>
    <xf numFmtId="44" fontId="6" fillId="8" borderId="23" xfId="1" applyFont="1" applyFill="1" applyBorder="1" applyAlignment="1" applyProtection="1">
      <alignment horizontal="center" vertical="center" wrapText="1"/>
    </xf>
    <xf numFmtId="164" fontId="6" fillId="0" borderId="23" xfId="1" applyNumberFormat="1" applyFont="1" applyFill="1" applyBorder="1" applyAlignment="1" applyProtection="1">
      <alignment horizontal="center" vertical="center" wrapText="1"/>
      <protection locked="0"/>
    </xf>
    <xf numFmtId="0" fontId="6" fillId="11" borderId="23" xfId="0" applyFont="1" applyFill="1" applyBorder="1" applyAlignment="1">
      <alignment horizontal="center" vertical="center" wrapText="1"/>
    </xf>
    <xf numFmtId="0" fontId="6" fillId="5" borderId="7" xfId="0" applyFont="1" applyFill="1" applyBorder="1" applyAlignment="1">
      <alignment vertical="center" wrapText="1"/>
    </xf>
    <xf numFmtId="0" fontId="5" fillId="5" borderId="7" xfId="0" applyFont="1" applyFill="1" applyBorder="1" applyAlignment="1" applyProtection="1">
      <alignment horizontal="justify" vertical="center" wrapText="1"/>
      <protection locked="0"/>
    </xf>
    <xf numFmtId="0" fontId="5" fillId="0" borderId="7" xfId="0" applyFont="1" applyBorder="1" applyAlignment="1">
      <alignment horizontal="center" vertical="center" wrapText="1"/>
    </xf>
    <xf numFmtId="0" fontId="5" fillId="0" borderId="7" xfId="0" applyFont="1" applyBorder="1" applyAlignment="1">
      <alignment horizontal="center" vertical="center"/>
    </xf>
    <xf numFmtId="9" fontId="7" fillId="5" borderId="23" xfId="0" applyNumberFormat="1" applyFont="1" applyFill="1" applyBorder="1" applyAlignment="1" applyProtection="1">
      <alignment horizontal="center" vertical="center" wrapText="1"/>
      <protection locked="0"/>
    </xf>
    <xf numFmtId="0" fontId="9" fillId="0" borderId="23" xfId="0" applyFont="1" applyBorder="1" applyAlignment="1" applyProtection="1">
      <alignment horizontal="center" vertical="center" wrapText="1"/>
      <protection locked="0"/>
    </xf>
    <xf numFmtId="0" fontId="10" fillId="0" borderId="23" xfId="0" applyFont="1" applyBorder="1" applyAlignment="1" applyProtection="1">
      <alignment horizontal="center" vertical="center" wrapText="1"/>
      <protection locked="0"/>
    </xf>
    <xf numFmtId="9" fontId="5" fillId="0" borderId="23" xfId="2" applyFont="1" applyBorder="1" applyAlignment="1" applyProtection="1">
      <alignment horizontal="center" vertical="center"/>
      <protection locked="0"/>
    </xf>
    <xf numFmtId="0" fontId="5" fillId="10" borderId="23" xfId="0" applyFont="1" applyFill="1" applyBorder="1" applyAlignment="1" applyProtection="1">
      <alignment horizontal="center" vertical="center" wrapText="1"/>
      <protection locked="0"/>
    </xf>
    <xf numFmtId="0" fontId="11" fillId="0" borderId="23" xfId="0" applyFont="1" applyBorder="1" applyAlignment="1" applyProtection="1">
      <alignment horizontal="center" vertical="center" wrapText="1"/>
      <protection locked="0"/>
    </xf>
    <xf numFmtId="0" fontId="12" fillId="0" borderId="23" xfId="0" applyFont="1" applyBorder="1" applyAlignment="1">
      <alignment horizontal="center" vertical="center" wrapText="1"/>
    </xf>
    <xf numFmtId="9" fontId="9" fillId="0" borderId="23" xfId="0" applyNumberFormat="1" applyFont="1" applyBorder="1" applyAlignment="1" applyProtection="1">
      <alignment horizontal="center" vertical="center"/>
      <protection locked="0"/>
    </xf>
    <xf numFmtId="0" fontId="6" fillId="5" borderId="23" xfId="0" applyFont="1" applyFill="1" applyBorder="1" applyAlignment="1">
      <alignment horizontal="center" vertical="center" wrapText="1"/>
    </xf>
    <xf numFmtId="44" fontId="6" fillId="5" borderId="23" xfId="1" applyFont="1" applyFill="1" applyBorder="1" applyAlignment="1" applyProtection="1">
      <alignment horizontal="center" vertical="center" wrapText="1"/>
    </xf>
    <xf numFmtId="164" fontId="6" fillId="0" borderId="23" xfId="1" applyNumberFormat="1" applyFont="1" applyFill="1" applyBorder="1" applyAlignment="1">
      <alignment horizontal="center" vertical="center" wrapText="1"/>
    </xf>
    <xf numFmtId="0" fontId="5" fillId="8" borderId="23" xfId="2" applyNumberFormat="1" applyFont="1" applyFill="1" applyBorder="1" applyAlignment="1" applyProtection="1">
      <alignment horizontal="center" vertical="center"/>
    </xf>
    <xf numFmtId="0" fontId="11" fillId="0" borderId="23" xfId="0" applyFont="1" applyBorder="1" applyAlignment="1">
      <alignment horizontal="center" vertical="center" wrapText="1"/>
    </xf>
    <xf numFmtId="0" fontId="6" fillId="12" borderId="23" xfId="0" applyFont="1" applyFill="1" applyBorder="1" applyAlignment="1">
      <alignment horizontal="center" vertical="center" wrapText="1"/>
    </xf>
    <xf numFmtId="0" fontId="5" fillId="13" borderId="0" xfId="0" applyFont="1" applyFill="1" applyAlignment="1">
      <alignment horizontal="center" vertical="center"/>
    </xf>
    <xf numFmtId="44" fontId="6" fillId="13" borderId="23" xfId="1" applyFont="1" applyFill="1" applyBorder="1" applyAlignment="1" applyProtection="1">
      <alignment horizontal="center" vertical="center" wrapText="1"/>
    </xf>
    <xf numFmtId="0" fontId="6" fillId="13" borderId="23" xfId="0" applyFont="1" applyFill="1" applyBorder="1" applyAlignment="1">
      <alignment horizontal="center" vertical="center" wrapText="1"/>
    </xf>
    <xf numFmtId="44" fontId="6" fillId="8" borderId="23" xfId="1" applyFont="1" applyFill="1" applyBorder="1" applyAlignment="1" applyProtection="1">
      <alignment horizontal="center" vertical="center" wrapText="1"/>
    </xf>
    <xf numFmtId="9" fontId="7" fillId="8" borderId="23" xfId="0" applyNumberFormat="1" applyFont="1" applyFill="1" applyBorder="1" applyAlignment="1">
      <alignment horizontal="center" vertical="center"/>
    </xf>
    <xf numFmtId="9" fontId="7" fillId="8" borderId="23" xfId="0" applyNumberFormat="1" applyFont="1" applyFill="1" applyBorder="1" applyAlignment="1" applyProtection="1">
      <alignment horizontal="center" vertical="center"/>
      <protection locked="0"/>
    </xf>
    <xf numFmtId="0" fontId="7" fillId="8" borderId="23" xfId="0" applyFont="1" applyFill="1" applyBorder="1" applyAlignment="1" applyProtection="1">
      <alignment horizontal="center" vertical="center"/>
      <protection locked="0"/>
    </xf>
    <xf numFmtId="44" fontId="6" fillId="5" borderId="23" xfId="1" applyFont="1" applyFill="1" applyBorder="1" applyAlignment="1" applyProtection="1">
      <alignment horizontal="center" vertical="center" wrapText="1"/>
    </xf>
    <xf numFmtId="9" fontId="5" fillId="0" borderId="23" xfId="0" applyNumberFormat="1" applyFont="1" applyBorder="1" applyAlignment="1" applyProtection="1">
      <alignment horizontal="center" vertical="center"/>
      <protection locked="0"/>
    </xf>
    <xf numFmtId="0" fontId="8" fillId="0" borderId="23" xfId="0" applyFont="1" applyBorder="1" applyAlignment="1" applyProtection="1">
      <alignment horizontal="center" vertical="center"/>
      <protection locked="0"/>
    </xf>
    <xf numFmtId="0" fontId="8" fillId="0" borderId="23" xfId="0" applyFont="1" applyBorder="1" applyAlignment="1">
      <alignment horizontal="center" vertical="center" wrapText="1"/>
    </xf>
    <xf numFmtId="0" fontId="8" fillId="0" borderId="23" xfId="0" applyFont="1" applyBorder="1" applyAlignment="1" applyProtection="1">
      <alignment horizontal="center" vertical="center" wrapText="1"/>
      <protection locked="0"/>
    </xf>
    <xf numFmtId="0" fontId="6" fillId="5" borderId="23" xfId="0" applyFont="1" applyFill="1" applyBorder="1" applyAlignment="1">
      <alignment horizontal="center" vertical="center" wrapText="1"/>
    </xf>
    <xf numFmtId="44" fontId="5" fillId="5" borderId="23" xfId="1" applyFont="1" applyFill="1" applyBorder="1" applyAlignment="1" applyProtection="1">
      <alignment horizontal="center" vertical="center" wrapText="1"/>
    </xf>
    <xf numFmtId="0" fontId="13" fillId="0" borderId="23" xfId="0" applyFont="1" applyBorder="1" applyAlignment="1">
      <alignment horizontal="center" vertical="center" wrapText="1"/>
    </xf>
    <xf numFmtId="9" fontId="6" fillId="0" borderId="23" xfId="0" applyNumberFormat="1" applyFont="1" applyBorder="1" applyAlignment="1" applyProtection="1">
      <alignment horizontal="center" vertical="center"/>
      <protection locked="0"/>
    </xf>
    <xf numFmtId="0" fontId="6" fillId="0" borderId="23" xfId="0" applyFont="1" applyBorder="1" applyAlignment="1" applyProtection="1">
      <alignment horizontal="center" vertical="center"/>
      <protection locked="0"/>
    </xf>
    <xf numFmtId="0" fontId="6" fillId="0" borderId="23" xfId="0" applyFont="1" applyBorder="1" applyAlignment="1" applyProtection="1">
      <alignment horizontal="center" vertical="center" wrapText="1"/>
      <protection locked="0"/>
    </xf>
    <xf numFmtId="9" fontId="6" fillId="0" borderId="23" xfId="0" applyNumberFormat="1" applyFont="1" applyBorder="1" applyAlignment="1" applyProtection="1">
      <alignment horizontal="center" vertical="center" wrapText="1"/>
      <protection locked="0"/>
    </xf>
    <xf numFmtId="9" fontId="7" fillId="0" borderId="23" xfId="0" applyNumberFormat="1" applyFont="1" applyBorder="1" applyAlignment="1" applyProtection="1">
      <alignment horizontal="center" vertical="center"/>
      <protection locked="0"/>
    </xf>
    <xf numFmtId="9" fontId="7" fillId="0" borderId="23" xfId="0" applyNumberFormat="1" applyFont="1" applyBorder="1" applyAlignment="1" applyProtection="1">
      <alignment horizontal="center" vertical="center" wrapText="1"/>
      <protection locked="0"/>
    </xf>
    <xf numFmtId="9" fontId="5" fillId="5" borderId="23" xfId="2" applyFont="1" applyFill="1" applyBorder="1" applyAlignment="1" applyProtection="1">
      <alignment horizontal="center" vertical="center"/>
      <protection locked="0"/>
    </xf>
    <xf numFmtId="0" fontId="5" fillId="14" borderId="23" xfId="0" applyFont="1" applyFill="1" applyBorder="1" applyAlignment="1" applyProtection="1">
      <alignment horizontal="center" vertical="center" wrapText="1"/>
      <protection locked="0"/>
    </xf>
    <xf numFmtId="9" fontId="14" fillId="0" borderId="23" xfId="0" applyNumberFormat="1" applyFont="1" applyBorder="1" applyAlignment="1" applyProtection="1">
      <alignment horizontal="center" vertical="top" wrapText="1"/>
      <protection locked="0"/>
    </xf>
    <xf numFmtId="0" fontId="6" fillId="0" borderId="23" xfId="0" applyFont="1" applyBorder="1" applyAlignment="1">
      <alignment horizontal="center" vertical="top" wrapText="1"/>
    </xf>
    <xf numFmtId="9" fontId="13" fillId="0" borderId="23" xfId="0" applyNumberFormat="1" applyFont="1" applyBorder="1" applyAlignment="1" applyProtection="1">
      <alignment horizontal="center" vertical="center" wrapText="1"/>
      <protection locked="0"/>
    </xf>
    <xf numFmtId="9" fontId="15" fillId="0" borderId="23" xfId="0" applyNumberFormat="1" applyFont="1" applyBorder="1" applyAlignment="1" applyProtection="1">
      <alignment horizontal="center" vertical="center" wrapText="1"/>
      <protection locked="0"/>
    </xf>
    <xf numFmtId="0" fontId="3" fillId="0" borderId="24" xfId="0" applyFont="1" applyBorder="1" applyAlignment="1" applyProtection="1">
      <alignment horizontal="center" vertical="center" wrapText="1"/>
      <protection locked="0"/>
    </xf>
    <xf numFmtId="0" fontId="6" fillId="0" borderId="24" xfId="0" applyFont="1" applyBorder="1" applyAlignment="1">
      <alignment horizontal="center" vertical="center" wrapText="1"/>
    </xf>
    <xf numFmtId="0" fontId="13" fillId="5" borderId="23" xfId="0" applyFont="1" applyFill="1" applyBorder="1" applyAlignment="1">
      <alignment horizontal="center" vertical="center" wrapText="1"/>
    </xf>
    <xf numFmtId="0" fontId="13" fillId="15" borderId="23" xfId="0" applyFont="1" applyFill="1" applyBorder="1" applyAlignment="1">
      <alignment horizontal="center" vertical="center" wrapText="1"/>
    </xf>
    <xf numFmtId="0" fontId="13" fillId="0" borderId="23" xfId="0" applyFont="1" applyBorder="1" applyAlignment="1">
      <alignment horizontal="center" vertical="center" wrapText="1"/>
    </xf>
    <xf numFmtId="0" fontId="6" fillId="0" borderId="23" xfId="0" applyFont="1" applyBorder="1" applyAlignment="1">
      <alignment horizontal="center" vertical="center" wrapText="1"/>
    </xf>
    <xf numFmtId="9" fontId="7" fillId="8" borderId="24" xfId="0" applyNumberFormat="1" applyFont="1" applyFill="1" applyBorder="1" applyAlignment="1">
      <alignment horizontal="center" vertical="center"/>
    </xf>
    <xf numFmtId="0" fontId="5" fillId="0" borderId="24" xfId="0" applyFont="1" applyBorder="1" applyAlignment="1" applyProtection="1">
      <alignment horizontal="center" vertical="center"/>
      <protection locked="0"/>
    </xf>
    <xf numFmtId="9" fontId="6" fillId="9" borderId="24" xfId="0" applyNumberFormat="1" applyFont="1" applyFill="1" applyBorder="1" applyAlignment="1" applyProtection="1">
      <alignment horizontal="center" vertical="center"/>
      <protection locked="0"/>
    </xf>
    <xf numFmtId="2" fontId="7" fillId="0" borderId="24" xfId="2" applyNumberFormat="1" applyFont="1" applyFill="1" applyBorder="1" applyAlignment="1" applyProtection="1">
      <alignment horizontal="center" vertical="center"/>
      <protection locked="0"/>
    </xf>
    <xf numFmtId="0" fontId="5" fillId="0" borderId="23" xfId="0" applyFont="1" applyBorder="1" applyAlignment="1" applyProtection="1">
      <alignment horizontal="center" vertical="center" wrapText="1"/>
      <protection locked="0"/>
    </xf>
    <xf numFmtId="0" fontId="5" fillId="8" borderId="24" xfId="0" applyFont="1" applyFill="1" applyBorder="1" applyAlignment="1" applyProtection="1">
      <alignment horizontal="center" vertical="center"/>
      <protection locked="0"/>
    </xf>
    <xf numFmtId="0" fontId="5" fillId="0" borderId="23" xfId="0" applyFont="1" applyBorder="1" applyAlignment="1" applyProtection="1">
      <alignment vertical="center"/>
      <protection locked="0"/>
    </xf>
    <xf numFmtId="9" fontId="7" fillId="8" borderId="24" xfId="0" applyNumberFormat="1" applyFont="1" applyFill="1" applyBorder="1" applyAlignment="1" applyProtection="1">
      <alignment horizontal="center" vertical="center"/>
      <protection locked="0"/>
    </xf>
    <xf numFmtId="2" fontId="7" fillId="0" borderId="24" xfId="2" applyNumberFormat="1" applyFont="1" applyBorder="1" applyAlignment="1" applyProtection="1">
      <alignment horizontal="center" vertical="center"/>
      <protection locked="0"/>
    </xf>
    <xf numFmtId="0" fontId="7" fillId="0" borderId="24" xfId="0" applyFont="1" applyBorder="1" applyAlignment="1" applyProtection="1">
      <alignment horizontal="center" vertical="center" wrapText="1"/>
      <protection locked="0"/>
    </xf>
    <xf numFmtId="0" fontId="7" fillId="8" borderId="24" xfId="2" applyNumberFormat="1" applyFont="1" applyFill="1" applyBorder="1" applyAlignment="1" applyProtection="1">
      <alignment horizontal="center" vertical="center"/>
      <protection locked="0"/>
    </xf>
    <xf numFmtId="0" fontId="5" fillId="0" borderId="24" xfId="0" applyFont="1" applyBorder="1" applyAlignment="1" applyProtection="1">
      <alignment horizontal="center" vertical="center" wrapText="1"/>
      <protection locked="0"/>
    </xf>
    <xf numFmtId="0" fontId="6" fillId="0" borderId="23" xfId="0" applyFont="1" applyBorder="1" applyAlignment="1">
      <alignment vertical="center" wrapText="1"/>
    </xf>
    <xf numFmtId="8" fontId="6" fillId="5" borderId="23" xfId="1" applyNumberFormat="1" applyFont="1" applyFill="1" applyBorder="1" applyAlignment="1" applyProtection="1">
      <alignment horizontal="center" vertical="center" wrapText="1"/>
    </xf>
    <xf numFmtId="0" fontId="3" fillId="0" borderId="27" xfId="0" applyFont="1" applyBorder="1" applyAlignment="1" applyProtection="1">
      <alignment horizontal="center" vertical="center" wrapText="1"/>
      <protection locked="0"/>
    </xf>
    <xf numFmtId="0" fontId="6" fillId="0" borderId="27" xfId="0" applyFont="1" applyBorder="1" applyAlignment="1">
      <alignment horizontal="center" vertical="center" wrapText="1"/>
    </xf>
    <xf numFmtId="0" fontId="7" fillId="8" borderId="27" xfId="0" applyFont="1" applyFill="1" applyBorder="1" applyAlignment="1">
      <alignment horizontal="center" vertical="center"/>
    </xf>
    <xf numFmtId="0" fontId="5" fillId="0" borderId="27" xfId="0" applyFont="1" applyBorder="1" applyAlignment="1" applyProtection="1">
      <alignment horizontal="center" vertical="center"/>
      <protection locked="0"/>
    </xf>
    <xf numFmtId="9" fontId="6" fillId="9" borderId="27" xfId="0" applyNumberFormat="1" applyFont="1" applyFill="1" applyBorder="1" applyAlignment="1" applyProtection="1">
      <alignment horizontal="center" vertical="center"/>
      <protection locked="0"/>
    </xf>
    <xf numFmtId="2" fontId="7" fillId="0" borderId="27" xfId="2" applyNumberFormat="1" applyFont="1" applyFill="1" applyBorder="1" applyAlignment="1" applyProtection="1">
      <alignment horizontal="center" vertical="center"/>
      <protection locked="0"/>
    </xf>
    <xf numFmtId="0" fontId="5" fillId="8" borderId="27" xfId="0" applyFont="1" applyFill="1" applyBorder="1" applyAlignment="1" applyProtection="1">
      <alignment horizontal="center" vertical="center"/>
      <protection locked="0"/>
    </xf>
    <xf numFmtId="9" fontId="7" fillId="8" borderId="27" xfId="0" applyNumberFormat="1" applyFont="1" applyFill="1" applyBorder="1" applyAlignment="1" applyProtection="1">
      <alignment horizontal="center" vertical="center"/>
      <protection locked="0"/>
    </xf>
    <xf numFmtId="2" fontId="7" fillId="0" borderId="27" xfId="2" applyNumberFormat="1" applyFont="1" applyBorder="1" applyAlignment="1" applyProtection="1">
      <alignment horizontal="center" vertical="center"/>
      <protection locked="0"/>
    </xf>
    <xf numFmtId="0" fontId="7" fillId="0" borderId="27" xfId="0" applyFont="1" applyBorder="1" applyAlignment="1" applyProtection="1">
      <alignment horizontal="center" vertical="center" wrapText="1"/>
      <protection locked="0"/>
    </xf>
    <xf numFmtId="0" fontId="7" fillId="8" borderId="27" xfId="2" applyNumberFormat="1" applyFont="1" applyFill="1" applyBorder="1" applyAlignment="1" applyProtection="1">
      <alignment horizontal="center" vertical="center"/>
      <protection locked="0"/>
    </xf>
    <xf numFmtId="0" fontId="5" fillId="0" borderId="27" xfId="0" applyFont="1" applyBorder="1" applyAlignment="1" applyProtection="1">
      <alignment horizontal="center" vertical="center" wrapText="1"/>
      <protection locked="0"/>
    </xf>
    <xf numFmtId="44" fontId="6" fillId="8" borderId="23" xfId="1" applyFont="1" applyFill="1" applyBorder="1" applyAlignment="1" applyProtection="1">
      <alignment vertical="center" wrapText="1"/>
    </xf>
    <xf numFmtId="0" fontId="3" fillId="0" borderId="22" xfId="0" applyFont="1" applyBorder="1" applyAlignment="1" applyProtection="1">
      <alignment horizontal="center" vertical="center" wrapText="1"/>
      <protection locked="0"/>
    </xf>
    <xf numFmtId="0" fontId="6" fillId="0" borderId="22" xfId="0" applyFont="1" applyBorder="1" applyAlignment="1">
      <alignment horizontal="center" vertical="center" wrapText="1"/>
    </xf>
    <xf numFmtId="0" fontId="7" fillId="8" borderId="22" xfId="0" applyFont="1" applyFill="1" applyBorder="1" applyAlignment="1">
      <alignment horizontal="center" vertical="center"/>
    </xf>
    <xf numFmtId="0" fontId="5" fillId="0" borderId="22" xfId="0" applyFont="1" applyBorder="1" applyAlignment="1" applyProtection="1">
      <alignment horizontal="center" vertical="center"/>
      <protection locked="0"/>
    </xf>
    <xf numFmtId="9" fontId="6" fillId="9" borderId="22" xfId="0" applyNumberFormat="1" applyFont="1" applyFill="1" applyBorder="1" applyAlignment="1" applyProtection="1">
      <alignment horizontal="center" vertical="center"/>
      <protection locked="0"/>
    </xf>
    <xf numFmtId="2" fontId="7" fillId="0" borderId="22" xfId="2" applyNumberFormat="1" applyFont="1" applyFill="1" applyBorder="1" applyAlignment="1" applyProtection="1">
      <alignment horizontal="center" vertical="center"/>
      <protection locked="0"/>
    </xf>
    <xf numFmtId="0" fontId="5" fillId="8" borderId="22" xfId="0" applyFont="1" applyFill="1" applyBorder="1" applyAlignment="1" applyProtection="1">
      <alignment horizontal="center" vertical="center"/>
      <protection locked="0"/>
    </xf>
    <xf numFmtId="9" fontId="7" fillId="8" borderId="22" xfId="0" applyNumberFormat="1" applyFont="1" applyFill="1" applyBorder="1" applyAlignment="1" applyProtection="1">
      <alignment horizontal="center" vertical="center"/>
      <protection locked="0"/>
    </xf>
    <xf numFmtId="2" fontId="7" fillId="0" borderId="22" xfId="2" applyNumberFormat="1" applyFont="1" applyBorder="1" applyAlignment="1" applyProtection="1">
      <alignment horizontal="center" vertical="center"/>
      <protection locked="0"/>
    </xf>
    <xf numFmtId="0" fontId="7" fillId="0" borderId="22" xfId="0" applyFont="1" applyBorder="1" applyAlignment="1" applyProtection="1">
      <alignment horizontal="center" vertical="center" wrapText="1"/>
      <protection locked="0"/>
    </xf>
    <xf numFmtId="0" fontId="5" fillId="0" borderId="22" xfId="0" applyFont="1" applyBorder="1" applyAlignment="1" applyProtection="1">
      <alignment horizontal="center" vertical="center" wrapText="1"/>
      <protection locked="0"/>
    </xf>
    <xf numFmtId="0" fontId="13" fillId="5" borderId="23" xfId="0" applyFont="1" applyFill="1" applyBorder="1" applyAlignment="1">
      <alignment vertical="center" wrapText="1"/>
    </xf>
    <xf numFmtId="0" fontId="13" fillId="15" borderId="23" xfId="0" applyFont="1" applyFill="1" applyBorder="1" applyAlignment="1">
      <alignment vertical="center" wrapText="1"/>
    </xf>
    <xf numFmtId="0" fontId="13" fillId="0" borderId="23" xfId="0" applyFont="1" applyBorder="1" applyAlignment="1">
      <alignment vertical="center" wrapText="1"/>
    </xf>
    <xf numFmtId="0" fontId="7" fillId="5" borderId="23" xfId="0" applyFont="1" applyFill="1" applyBorder="1" applyAlignment="1">
      <alignment vertical="center"/>
    </xf>
    <xf numFmtId="0" fontId="5" fillId="0" borderId="23" xfId="0" applyFont="1" applyBorder="1" applyAlignment="1" applyProtection="1">
      <alignment vertical="center" wrapText="1"/>
      <protection locked="0"/>
    </xf>
    <xf numFmtId="0" fontId="7" fillId="8" borderId="22" xfId="2" applyNumberFormat="1" applyFont="1" applyFill="1" applyBorder="1" applyAlignment="1" applyProtection="1">
      <alignment horizontal="center" vertical="center"/>
      <protection locked="0"/>
    </xf>
    <xf numFmtId="0" fontId="5" fillId="5" borderId="0" xfId="0" applyFont="1" applyFill="1" applyAlignment="1" applyProtection="1">
      <alignment horizontal="center" vertical="center"/>
      <protection locked="0"/>
    </xf>
    <xf numFmtId="0" fontId="16" fillId="16" borderId="0" xfId="0" applyFont="1" applyFill="1" applyAlignment="1" applyProtection="1">
      <alignment horizontal="center" vertical="center"/>
      <protection locked="0"/>
    </xf>
    <xf numFmtId="44" fontId="16" fillId="16" borderId="0" xfId="0" applyNumberFormat="1" applyFont="1" applyFill="1" applyAlignment="1" applyProtection="1">
      <alignment horizontal="center" vertical="center"/>
      <protection locked="0"/>
    </xf>
    <xf numFmtId="44" fontId="5" fillId="5" borderId="0" xfId="0" applyNumberFormat="1" applyFont="1" applyFill="1" applyAlignment="1">
      <alignment horizontal="center" vertical="center"/>
    </xf>
  </cellXfs>
  <cellStyles count="3">
    <cellStyle name="Moneda" xfId="1" builtinId="4"/>
    <cellStyle name="Normal" xfId="0" builtinId="0"/>
    <cellStyle name="Porcentaje" xfId="2" builtinId="5"/>
  </cellStyles>
  <dxfs count="30">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4</xdr:col>
      <xdr:colOff>2846784</xdr:colOff>
      <xdr:row>4</xdr:row>
      <xdr:rowOff>912019</xdr:rowOff>
    </xdr:from>
    <xdr:ext cx="65" cy="172227"/>
    <xdr:sp macro="" textlink="">
      <xdr:nvSpPr>
        <xdr:cNvPr id="2" name="CuadroTexto 1">
          <a:extLst>
            <a:ext uri="{FF2B5EF4-FFF2-40B4-BE49-F238E27FC236}">
              <a16:creationId xmlns:a16="http://schemas.microsoft.com/office/drawing/2014/main" id="{7907FA54-2AAF-4DEB-AEC4-F021CE3C7FA2}"/>
            </a:ext>
          </a:extLst>
        </xdr:cNvPr>
        <xdr:cNvSpPr txBox="1"/>
      </xdr:nvSpPr>
      <xdr:spPr>
        <a:xfrm>
          <a:off x="8164909" y="6750844"/>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MX" sz="1100"/>
        </a:p>
      </xdr:txBody>
    </xdr:sp>
    <xdr:clientData/>
  </xdr:oneCellAnchor>
  <xdr:oneCellAnchor>
    <xdr:from>
      <xdr:col>4</xdr:col>
      <xdr:colOff>2846784</xdr:colOff>
      <xdr:row>5</xdr:row>
      <xdr:rowOff>912019</xdr:rowOff>
    </xdr:from>
    <xdr:ext cx="65" cy="172227"/>
    <xdr:sp macro="" textlink="">
      <xdr:nvSpPr>
        <xdr:cNvPr id="3" name="CuadroTexto 1">
          <a:extLst>
            <a:ext uri="{FF2B5EF4-FFF2-40B4-BE49-F238E27FC236}">
              <a16:creationId xmlns:a16="http://schemas.microsoft.com/office/drawing/2014/main" id="{9128F5BC-83ED-4B72-A2AA-A9D9DDFAA221}"/>
            </a:ext>
            <a:ext uri="{147F2762-F138-4A5C-976F-8EAC2B608ADB}">
              <a16:predDERef xmlns:a16="http://schemas.microsoft.com/office/drawing/2014/main" pred="{C4D23916-D289-4058-8375-98BECF13E037}"/>
            </a:ext>
          </a:extLst>
        </xdr:cNvPr>
        <xdr:cNvSpPr txBox="1"/>
      </xdr:nvSpPr>
      <xdr:spPr>
        <a:xfrm>
          <a:off x="8164909" y="9551194"/>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MX" sz="1100"/>
        </a:p>
      </xdr:txBody>
    </xdr:sp>
    <xdr:clientData/>
  </xdr:oneCellAnchor>
  <xdr:oneCellAnchor>
    <xdr:from>
      <xdr:col>4</xdr:col>
      <xdr:colOff>2846784</xdr:colOff>
      <xdr:row>4</xdr:row>
      <xdr:rowOff>912019</xdr:rowOff>
    </xdr:from>
    <xdr:ext cx="65" cy="172227"/>
    <xdr:sp macro="" textlink="">
      <xdr:nvSpPr>
        <xdr:cNvPr id="4" name="CuadroTexto 3">
          <a:extLst>
            <a:ext uri="{FF2B5EF4-FFF2-40B4-BE49-F238E27FC236}">
              <a16:creationId xmlns:a16="http://schemas.microsoft.com/office/drawing/2014/main" id="{1BB644A2-B3A7-415E-A137-411C2EC628B7}"/>
            </a:ext>
          </a:extLst>
        </xdr:cNvPr>
        <xdr:cNvSpPr txBox="1"/>
      </xdr:nvSpPr>
      <xdr:spPr>
        <a:xfrm>
          <a:off x="8164909" y="6750844"/>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MX" sz="1100"/>
        </a:p>
      </xdr:txBody>
    </xdr:sp>
    <xdr:clientData/>
  </xdr:oneCellAnchor>
</xdr:wsDr>
</file>

<file path=xl/persons/person.xml><?xml version="1.0" encoding="utf-8"?>
<personList xmlns="http://schemas.microsoft.com/office/spreadsheetml/2018/threadedcomments" xmlns:x="http://schemas.openxmlformats.org/spreadsheetml/2006/main">
  <person displayName="Diana Belem Olvera Guerrero" id="{29F1D304-7AB1-488A-8CD4-30CCC7983CDD}" userId="S::dbolvera@sesna.gob.mx::8f01aac0-06c9-4ce8-ae9c-7177df020924" providerId="AD"/>
</personList>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threadedComments/threadedComment1.xml><?xml version="1.0" encoding="utf-8"?>
<ThreadedComments xmlns="http://schemas.microsoft.com/office/spreadsheetml/2018/threadedcomments" xmlns:x="http://schemas.openxmlformats.org/spreadsheetml/2006/main">
  <threadedComment ref="C5" dT="2025-01-23T17:27:59.56" personId="{29F1D304-7AB1-488A-8CD4-30CCC7983CDD}" id="{05C89DAD-28C7-43EF-B1AD-519147F169AE}">
    <text>Modificado durante 2024</text>
  </threadedComment>
  <threadedComment ref="BU34" dT="2023-01-31T00:54:14.45" personId="{29F1D304-7AB1-488A-8CD4-30CCC7983CDD}" id="{F405C425-03F3-42CB-8FA6-AB0C3BAB877A}">
    <text>Despacho externo, servicios de auditoria externa.</text>
  </threadedComment>
  <threadedComment ref="E51" dT="2024-10-09T00:29:56.92" personId="{29F1D304-7AB1-488A-8CD4-30CCC7983CDD}" id="{469A6109-8256-4D7D-9386-E8C34CDA99DA}">
    <text>Este MC no es el adecuado para calcular el ejercicio de presupuesto de la SESNA (se sugiere revisarlo y reformularlo)</text>
  </threadedComment>
  <threadedComment ref="E51" dT="2025-01-22T01:07:21.45" personId="{29F1D304-7AB1-488A-8CD4-30CCC7983CDD}" id="{3FC65A5B-A8AD-400C-8C42-B083A2798E6C}" parentId="{469A6109-8256-4D7D-9386-E8C34CDA99DA}">
    <text>(suma del Presupuesto ejercido x UA / suma del presupuesto programado x UA)*100</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7B2C66-1FCA-41FF-B3FE-C462116F95DA}">
  <sheetPr codeName="Hoja5"/>
  <dimension ref="A1:DZ84"/>
  <sheetViews>
    <sheetView tabSelected="1" zoomScale="70" zoomScaleNormal="70" workbookViewId="0">
      <pane xSplit="6" ySplit="3" topLeftCell="BE50" activePane="bottomRight" state="frozen"/>
      <selection pane="topRight" activeCell="G1" sqref="G1"/>
      <selection pane="bottomLeft" activeCell="A4" sqref="A4"/>
      <selection pane="bottomRight" activeCell="BO5" sqref="BO5"/>
    </sheetView>
  </sheetViews>
  <sheetFormatPr baseColWidth="10" defaultColWidth="9.1796875" defaultRowHeight="25.5" customHeight="1"/>
  <cols>
    <col min="1" max="1" width="13.81640625" style="13" customWidth="1"/>
    <col min="2" max="5" width="25.7265625" style="13" customWidth="1"/>
    <col min="6" max="6" width="12.26953125" style="13" customWidth="1"/>
    <col min="7" max="7" width="12.453125" style="13" customWidth="1"/>
    <col min="8" max="8" width="13.453125" style="13" customWidth="1"/>
    <col min="9" max="9" width="15" style="13" customWidth="1"/>
    <col min="10" max="10" width="16.453125" style="13" customWidth="1"/>
    <col min="11" max="11" width="15.81640625" style="13" customWidth="1"/>
    <col min="12" max="12" width="16" style="13" customWidth="1"/>
    <col min="13" max="17" width="9.1796875" style="13" customWidth="1"/>
    <col min="18" max="18" width="12.7265625" style="13" customWidth="1"/>
    <col min="19" max="19" width="11.1796875" style="13" customWidth="1"/>
    <col min="20" max="20" width="12" style="13" customWidth="1"/>
    <col min="21" max="21" width="13.1796875" style="13" customWidth="1"/>
    <col min="22" max="22" width="15" style="13" customWidth="1"/>
    <col min="23" max="23" width="10.54296875" style="13" customWidth="1"/>
    <col min="24" max="24" width="36.453125" style="13" customWidth="1"/>
    <col min="25" max="26" width="25.7265625" style="13" customWidth="1"/>
    <col min="27" max="27" width="9.1796875" style="13" customWidth="1"/>
    <col min="28" max="28" width="21.81640625" style="13" hidden="1" customWidth="1"/>
    <col min="29" max="37" width="9.1796875" style="13" hidden="1" customWidth="1"/>
    <col min="38" max="43" width="9.1796875" style="13" customWidth="1"/>
    <col min="44" max="44" width="21.81640625" style="13" customWidth="1"/>
    <col min="45" max="45" width="20.26953125" style="13" customWidth="1"/>
    <col min="46" max="46" width="18.453125" style="13" customWidth="1"/>
    <col min="47" max="47" width="13.453125" style="13" customWidth="1"/>
    <col min="48" max="48" width="31.1796875" style="13" customWidth="1"/>
    <col min="49" max="49" width="12.453125" style="13" customWidth="1"/>
    <col min="50" max="50" width="18.81640625" style="13" customWidth="1"/>
    <col min="51" max="51" width="12.453125" style="13" customWidth="1"/>
    <col min="52" max="52" width="13.1796875" style="13" customWidth="1"/>
    <col min="53" max="53" width="14.54296875" style="13" customWidth="1"/>
    <col min="54" max="54" width="10.7265625" style="13" customWidth="1"/>
    <col min="55" max="55" width="23.54296875" style="13" customWidth="1"/>
    <col min="56" max="56" width="25" style="13" customWidth="1"/>
    <col min="57" max="57" width="25.453125" style="13" customWidth="1"/>
    <col min="58" max="58" width="15.1796875" style="13" customWidth="1"/>
    <col min="59" max="59" width="17.81640625" style="13" customWidth="1"/>
    <col min="60" max="63" width="9.1796875" style="13" customWidth="1"/>
    <col min="64" max="64" width="15" style="13" customWidth="1"/>
    <col min="65" max="65" width="10.81640625" style="13" customWidth="1"/>
    <col min="66" max="66" width="23.26953125" style="13" customWidth="1"/>
    <col min="67" max="67" width="22.54296875" style="13" customWidth="1"/>
    <col min="68" max="68" width="20.26953125" style="13" customWidth="1"/>
    <col min="69" max="69" width="20" style="13" customWidth="1"/>
    <col min="70" max="70" width="20.81640625" style="13" customWidth="1"/>
    <col min="71" max="73" width="25.7265625" style="13" customWidth="1"/>
    <col min="74" max="74" width="20.1796875" style="13" customWidth="1"/>
    <col min="75" max="75" width="23.453125" style="13" customWidth="1"/>
    <col min="76" max="77" width="18.453125" style="13" customWidth="1"/>
    <col min="78" max="78" width="14.453125" style="13" customWidth="1"/>
    <col min="79" max="16384" width="9.1796875" style="13"/>
  </cols>
  <sheetData>
    <row r="1" spans="1:130" ht="25.5" customHeight="1">
      <c r="A1" s="1" t="s">
        <v>0</v>
      </c>
      <c r="B1" s="1"/>
      <c r="C1" s="1"/>
      <c r="D1" s="1"/>
      <c r="E1" s="1"/>
      <c r="F1" s="1"/>
      <c r="G1" s="1"/>
      <c r="H1" s="1"/>
      <c r="I1" s="1"/>
      <c r="J1" s="1"/>
      <c r="K1" s="1"/>
      <c r="L1" s="2"/>
      <c r="M1" s="3" t="s">
        <v>1</v>
      </c>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4"/>
      <c r="BJ1" s="4"/>
      <c r="BK1" s="4"/>
      <c r="BL1" s="4"/>
      <c r="BM1" s="4"/>
      <c r="BN1" s="4"/>
      <c r="BO1" s="4"/>
      <c r="BP1" s="4"/>
      <c r="BQ1" s="4"/>
      <c r="BR1" s="5"/>
      <c r="BS1" s="6" t="s">
        <v>2</v>
      </c>
      <c r="BT1" s="4"/>
      <c r="BU1" s="4"/>
      <c r="BV1" s="4"/>
      <c r="BW1" s="4"/>
      <c r="BX1" s="4"/>
      <c r="BY1" s="4"/>
      <c r="BZ1" s="4"/>
      <c r="CA1" s="4"/>
      <c r="CB1" s="4"/>
      <c r="CC1" s="4"/>
      <c r="CD1" s="4"/>
      <c r="CE1" s="4"/>
      <c r="CF1" s="4"/>
      <c r="CG1" s="4"/>
      <c r="CH1" s="4"/>
      <c r="CI1" s="5"/>
      <c r="CJ1" s="7" t="s">
        <v>2</v>
      </c>
      <c r="CK1" s="7"/>
      <c r="CL1" s="7"/>
      <c r="CM1" s="7"/>
      <c r="CN1" s="7"/>
      <c r="CO1" s="7"/>
      <c r="CP1" s="7"/>
      <c r="CQ1" s="7"/>
      <c r="CR1" s="7"/>
      <c r="CS1" s="7"/>
      <c r="CT1" s="7"/>
      <c r="CU1" s="7"/>
      <c r="CV1" s="7"/>
      <c r="CW1" s="7"/>
      <c r="CX1" s="7"/>
      <c r="CY1" s="7"/>
      <c r="CZ1" s="7"/>
      <c r="DA1" s="7"/>
      <c r="DB1" s="7"/>
      <c r="DC1" s="7"/>
      <c r="DD1" s="7"/>
      <c r="DE1" s="7"/>
      <c r="DF1" s="7"/>
      <c r="DG1" s="7"/>
      <c r="DH1" s="7"/>
      <c r="DI1" s="7"/>
      <c r="DJ1" s="7"/>
      <c r="DK1" s="7"/>
      <c r="DL1" s="7"/>
      <c r="DM1" s="7"/>
      <c r="DN1" s="7"/>
      <c r="DO1" s="7"/>
      <c r="DP1" s="7"/>
      <c r="DQ1" s="7"/>
      <c r="DR1" s="8"/>
      <c r="DS1" s="8"/>
      <c r="DT1" s="9" t="s">
        <v>3</v>
      </c>
      <c r="DU1" s="9"/>
      <c r="DV1" s="9"/>
      <c r="DW1" s="9"/>
      <c r="DX1" s="10" t="s">
        <v>4</v>
      </c>
      <c r="DY1" s="11"/>
      <c r="DZ1" s="12" t="s">
        <v>5</v>
      </c>
    </row>
    <row r="2" spans="1:130" ht="25.5" customHeight="1">
      <c r="A2" s="14"/>
      <c r="B2" s="15"/>
      <c r="C2" s="14" t="s">
        <v>6</v>
      </c>
      <c r="D2" s="16"/>
      <c r="E2" s="16"/>
      <c r="F2" s="16"/>
      <c r="G2" s="16"/>
      <c r="H2" s="16"/>
      <c r="I2" s="16"/>
      <c r="J2" s="16"/>
      <c r="K2" s="16"/>
      <c r="L2" s="17"/>
      <c r="M2" s="18" t="s">
        <v>7</v>
      </c>
      <c r="N2" s="7"/>
      <c r="O2" s="7"/>
      <c r="P2" s="7"/>
      <c r="Q2" s="7"/>
      <c r="R2" s="6" t="s">
        <v>8</v>
      </c>
      <c r="S2" s="4"/>
      <c r="T2" s="4"/>
      <c r="U2" s="4"/>
      <c r="V2" s="4"/>
      <c r="W2" s="4"/>
      <c r="X2" s="4"/>
      <c r="Y2" s="4"/>
      <c r="Z2" s="4"/>
      <c r="AA2" s="4"/>
      <c r="AB2" s="5"/>
      <c r="AC2" s="7" t="s">
        <v>9</v>
      </c>
      <c r="AD2" s="7"/>
      <c r="AE2" s="7"/>
      <c r="AF2" s="7"/>
      <c r="AG2" s="7"/>
      <c r="AH2" s="7"/>
      <c r="AI2" s="7"/>
      <c r="AJ2" s="7"/>
      <c r="AK2" s="7"/>
      <c r="AL2" s="7" t="s">
        <v>10</v>
      </c>
      <c r="AM2" s="7"/>
      <c r="AN2" s="7"/>
      <c r="AO2" s="7"/>
      <c r="AP2" s="7"/>
      <c r="AQ2" s="7"/>
      <c r="AR2" s="7"/>
      <c r="AS2" s="7"/>
      <c r="AT2" s="7"/>
      <c r="AU2" s="7"/>
      <c r="AV2" s="7"/>
      <c r="AW2" s="7" t="s">
        <v>11</v>
      </c>
      <c r="AX2" s="7"/>
      <c r="AY2" s="7"/>
      <c r="AZ2" s="7"/>
      <c r="BA2" s="7"/>
      <c r="BB2" s="7"/>
      <c r="BC2" s="7"/>
      <c r="BD2" s="7"/>
      <c r="BE2" s="7"/>
      <c r="BF2" s="7"/>
      <c r="BG2" s="7"/>
      <c r="BH2" s="7" t="s">
        <v>12</v>
      </c>
      <c r="BI2" s="7"/>
      <c r="BJ2" s="7"/>
      <c r="BK2" s="7"/>
      <c r="BL2" s="7"/>
      <c r="BM2" s="7"/>
      <c r="BN2" s="7"/>
      <c r="BO2" s="7"/>
      <c r="BP2" s="7"/>
      <c r="BQ2" s="7"/>
      <c r="BR2" s="7"/>
      <c r="BS2" s="6" t="s">
        <v>13</v>
      </c>
      <c r="BT2" s="4"/>
      <c r="BU2" s="4"/>
      <c r="BV2" s="4"/>
      <c r="BW2" s="5"/>
      <c r="BX2" s="6" t="s">
        <v>14</v>
      </c>
      <c r="BY2" s="4"/>
      <c r="BZ2" s="4"/>
      <c r="CA2" s="4"/>
      <c r="CB2" s="4"/>
      <c r="CC2" s="4"/>
      <c r="CD2" s="4"/>
      <c r="CE2" s="4"/>
      <c r="CF2" s="4"/>
      <c r="CG2" s="4"/>
      <c r="CH2" s="4"/>
      <c r="CI2" s="5"/>
      <c r="CJ2" s="19" t="s">
        <v>15</v>
      </c>
      <c r="CK2" s="4"/>
      <c r="CL2" s="4"/>
      <c r="CM2" s="4"/>
      <c r="CN2" s="4"/>
      <c r="CO2" s="4"/>
      <c r="CP2" s="4"/>
      <c r="CQ2" s="4"/>
      <c r="CR2" s="4"/>
      <c r="CS2" s="4"/>
      <c r="CT2" s="4"/>
      <c r="CU2" s="4"/>
      <c r="CV2" s="4"/>
      <c r="CW2" s="4"/>
      <c r="CX2" s="4"/>
      <c r="CY2" s="4"/>
      <c r="CZ2" s="4"/>
      <c r="DA2" s="4"/>
      <c r="DB2" s="4"/>
      <c r="DC2" s="4"/>
      <c r="DD2" s="4"/>
      <c r="DE2" s="4"/>
      <c r="DF2" s="4"/>
      <c r="DG2" s="4"/>
      <c r="DH2" s="4"/>
      <c r="DI2" s="4"/>
      <c r="DJ2" s="4"/>
      <c r="DK2" s="4"/>
      <c r="DL2" s="4"/>
      <c r="DM2" s="4"/>
      <c r="DN2" s="4"/>
      <c r="DO2" s="4"/>
      <c r="DP2" s="4"/>
      <c r="DQ2" s="4"/>
      <c r="DR2" s="4"/>
      <c r="DS2" s="5"/>
      <c r="DT2" s="9"/>
      <c r="DU2" s="9"/>
      <c r="DV2" s="9"/>
      <c r="DW2" s="9"/>
      <c r="DX2" s="20"/>
      <c r="DY2" s="21"/>
      <c r="DZ2" s="12"/>
    </row>
    <row r="3" spans="1:130" ht="86.25" customHeight="1" thickBot="1">
      <c r="A3" s="22" t="s">
        <v>16</v>
      </c>
      <c r="B3" s="22" t="s">
        <v>17</v>
      </c>
      <c r="C3" s="22" t="s">
        <v>18</v>
      </c>
      <c r="D3" s="22" t="s">
        <v>19</v>
      </c>
      <c r="E3" s="22" t="s">
        <v>20</v>
      </c>
      <c r="F3" s="22" t="s">
        <v>21</v>
      </c>
      <c r="G3" s="22" t="s">
        <v>22</v>
      </c>
      <c r="H3" s="22" t="s">
        <v>23</v>
      </c>
      <c r="I3" s="22" t="s">
        <v>24</v>
      </c>
      <c r="J3" s="22" t="s">
        <v>25</v>
      </c>
      <c r="K3" s="22" t="s">
        <v>26</v>
      </c>
      <c r="L3" s="22" t="s">
        <v>27</v>
      </c>
      <c r="M3" s="23" t="s">
        <v>28</v>
      </c>
      <c r="N3" s="23" t="s">
        <v>29</v>
      </c>
      <c r="O3" s="23" t="s">
        <v>30</v>
      </c>
      <c r="P3" s="23" t="s">
        <v>31</v>
      </c>
      <c r="Q3" s="23" t="s">
        <v>32</v>
      </c>
      <c r="R3" s="22" t="s">
        <v>33</v>
      </c>
      <c r="S3" s="22" t="s">
        <v>34</v>
      </c>
      <c r="T3" s="22" t="s">
        <v>35</v>
      </c>
      <c r="U3" s="22" t="s">
        <v>36</v>
      </c>
      <c r="V3" s="22" t="s">
        <v>37</v>
      </c>
      <c r="W3" s="22" t="s">
        <v>38</v>
      </c>
      <c r="X3" s="22" t="s">
        <v>39</v>
      </c>
      <c r="Y3" s="22" t="s">
        <v>40</v>
      </c>
      <c r="Z3" s="22" t="s">
        <v>41</v>
      </c>
      <c r="AA3" s="22" t="s">
        <v>42</v>
      </c>
      <c r="AB3" s="22" t="s">
        <v>43</v>
      </c>
      <c r="AC3" s="22" t="s">
        <v>33</v>
      </c>
      <c r="AD3" s="22" t="s">
        <v>34</v>
      </c>
      <c r="AE3" s="22" t="s">
        <v>37</v>
      </c>
      <c r="AF3" s="22" t="s">
        <v>38</v>
      </c>
      <c r="AG3" s="22" t="s">
        <v>39</v>
      </c>
      <c r="AH3" s="22" t="s">
        <v>40</v>
      </c>
      <c r="AI3" s="22" t="s">
        <v>41</v>
      </c>
      <c r="AJ3" s="22" t="s">
        <v>42</v>
      </c>
      <c r="AK3" s="22" t="s">
        <v>44</v>
      </c>
      <c r="AL3" s="22" t="s">
        <v>33</v>
      </c>
      <c r="AM3" s="22" t="s">
        <v>34</v>
      </c>
      <c r="AN3" s="22" t="s">
        <v>35</v>
      </c>
      <c r="AO3" s="22" t="s">
        <v>36</v>
      </c>
      <c r="AP3" s="22" t="s">
        <v>37</v>
      </c>
      <c r="AQ3" s="22" t="s">
        <v>38</v>
      </c>
      <c r="AR3" s="22" t="s">
        <v>39</v>
      </c>
      <c r="AS3" s="22" t="s">
        <v>40</v>
      </c>
      <c r="AT3" s="22" t="s">
        <v>41</v>
      </c>
      <c r="AU3" s="22" t="s">
        <v>42</v>
      </c>
      <c r="AV3" s="22" t="s">
        <v>43</v>
      </c>
      <c r="AW3" s="22" t="s">
        <v>33</v>
      </c>
      <c r="AX3" s="22" t="s">
        <v>34</v>
      </c>
      <c r="AY3" s="22" t="s">
        <v>35</v>
      </c>
      <c r="AZ3" s="22" t="s">
        <v>36</v>
      </c>
      <c r="BA3" s="22" t="s">
        <v>37</v>
      </c>
      <c r="BB3" s="22" t="s">
        <v>38</v>
      </c>
      <c r="BC3" s="22" t="s">
        <v>39</v>
      </c>
      <c r="BD3" s="22" t="s">
        <v>40</v>
      </c>
      <c r="BE3" s="22" t="s">
        <v>41</v>
      </c>
      <c r="BF3" s="22" t="s">
        <v>42</v>
      </c>
      <c r="BG3" s="22" t="s">
        <v>43</v>
      </c>
      <c r="BH3" s="22" t="s">
        <v>33</v>
      </c>
      <c r="BI3" s="22" t="s">
        <v>34</v>
      </c>
      <c r="BJ3" s="22" t="s">
        <v>35</v>
      </c>
      <c r="BK3" s="22" t="s">
        <v>36</v>
      </c>
      <c r="BL3" s="22" t="s">
        <v>37</v>
      </c>
      <c r="BM3" s="22" t="s">
        <v>38</v>
      </c>
      <c r="BN3" s="22" t="s">
        <v>39</v>
      </c>
      <c r="BO3" s="22" t="s">
        <v>40</v>
      </c>
      <c r="BP3" s="22" t="s">
        <v>41</v>
      </c>
      <c r="BQ3" s="22" t="s">
        <v>42</v>
      </c>
      <c r="BR3" s="24" t="s">
        <v>43</v>
      </c>
      <c r="BS3" s="22" t="s">
        <v>45</v>
      </c>
      <c r="BT3" s="22" t="s">
        <v>46</v>
      </c>
      <c r="BU3" s="22" t="s">
        <v>47</v>
      </c>
      <c r="BV3" s="22" t="s">
        <v>48</v>
      </c>
      <c r="BW3" s="22" t="s">
        <v>49</v>
      </c>
      <c r="BX3" s="22" t="s">
        <v>50</v>
      </c>
      <c r="BY3" s="22" t="s">
        <v>51</v>
      </c>
      <c r="BZ3" s="22" t="s">
        <v>52</v>
      </c>
      <c r="CA3" s="22" t="s">
        <v>53</v>
      </c>
      <c r="CB3" s="22" t="s">
        <v>54</v>
      </c>
      <c r="CC3" s="22" t="s">
        <v>55</v>
      </c>
      <c r="CD3" s="22" t="s">
        <v>56</v>
      </c>
      <c r="CE3" s="22" t="s">
        <v>57</v>
      </c>
      <c r="CF3" s="22" t="s">
        <v>58</v>
      </c>
      <c r="CG3" s="22" t="s">
        <v>59</v>
      </c>
      <c r="CH3" s="22" t="s">
        <v>60</v>
      </c>
      <c r="CI3" s="22" t="s">
        <v>61</v>
      </c>
      <c r="CJ3" s="25" t="s">
        <v>62</v>
      </c>
      <c r="CK3" s="22" t="s">
        <v>63</v>
      </c>
      <c r="CL3" s="22" t="s">
        <v>64</v>
      </c>
      <c r="CM3" s="26" t="s">
        <v>65</v>
      </c>
      <c r="CN3" s="22" t="s">
        <v>63</v>
      </c>
      <c r="CO3" s="22" t="s">
        <v>64</v>
      </c>
      <c r="CP3" s="26" t="s">
        <v>66</v>
      </c>
      <c r="CQ3" s="22" t="s">
        <v>63</v>
      </c>
      <c r="CR3" s="22" t="s">
        <v>64</v>
      </c>
      <c r="CS3" s="26" t="s">
        <v>67</v>
      </c>
      <c r="CT3" s="22" t="s">
        <v>63</v>
      </c>
      <c r="CU3" s="22" t="s">
        <v>64</v>
      </c>
      <c r="CV3" s="26" t="s">
        <v>68</v>
      </c>
      <c r="CW3" s="22" t="s">
        <v>63</v>
      </c>
      <c r="CX3" s="22" t="s">
        <v>64</v>
      </c>
      <c r="CY3" s="26" t="s">
        <v>69</v>
      </c>
      <c r="CZ3" s="22" t="s">
        <v>63</v>
      </c>
      <c r="DA3" s="22" t="s">
        <v>64</v>
      </c>
      <c r="DB3" s="26" t="s">
        <v>70</v>
      </c>
      <c r="DC3" s="22" t="s">
        <v>63</v>
      </c>
      <c r="DD3" s="22" t="s">
        <v>64</v>
      </c>
      <c r="DE3" s="26" t="s">
        <v>71</v>
      </c>
      <c r="DF3" s="22" t="s">
        <v>63</v>
      </c>
      <c r="DG3" s="22" t="s">
        <v>64</v>
      </c>
      <c r="DH3" s="26" t="s">
        <v>72</v>
      </c>
      <c r="DI3" s="22" t="s">
        <v>63</v>
      </c>
      <c r="DJ3" s="22" t="s">
        <v>64</v>
      </c>
      <c r="DK3" s="26" t="s">
        <v>73</v>
      </c>
      <c r="DL3" s="22" t="s">
        <v>63</v>
      </c>
      <c r="DM3" s="22" t="s">
        <v>64</v>
      </c>
      <c r="DN3" s="26" t="s">
        <v>74</v>
      </c>
      <c r="DO3" s="22" t="s">
        <v>63</v>
      </c>
      <c r="DP3" s="22" t="s">
        <v>64</v>
      </c>
      <c r="DQ3" s="27" t="s">
        <v>75</v>
      </c>
      <c r="DR3" s="22" t="s">
        <v>63</v>
      </c>
      <c r="DS3" s="22" t="s">
        <v>64</v>
      </c>
      <c r="DT3" s="23" t="s">
        <v>76</v>
      </c>
      <c r="DU3" s="23" t="s">
        <v>40</v>
      </c>
      <c r="DV3" s="23" t="s">
        <v>41</v>
      </c>
      <c r="DW3" s="23" t="s">
        <v>42</v>
      </c>
      <c r="DX3" s="23" t="s">
        <v>77</v>
      </c>
      <c r="DY3" s="23" t="s">
        <v>78</v>
      </c>
      <c r="DZ3" s="28"/>
    </row>
    <row r="4" spans="1:130" ht="322.5" thickTop="1">
      <c r="A4" s="29" t="s">
        <v>79</v>
      </c>
      <c r="B4" s="30" t="s">
        <v>80</v>
      </c>
      <c r="C4" s="30" t="s">
        <v>81</v>
      </c>
      <c r="D4" s="30" t="s">
        <v>82</v>
      </c>
      <c r="E4" s="30" t="s">
        <v>83</v>
      </c>
      <c r="F4" s="30" t="s">
        <v>84</v>
      </c>
      <c r="G4" s="30" t="s">
        <v>85</v>
      </c>
      <c r="H4" s="30" t="s">
        <v>86</v>
      </c>
      <c r="I4" s="30" t="s">
        <v>87</v>
      </c>
      <c r="J4" s="30" t="s">
        <v>88</v>
      </c>
      <c r="K4" s="30" t="s">
        <v>89</v>
      </c>
      <c r="L4" s="30" t="s">
        <v>90</v>
      </c>
      <c r="M4" s="31">
        <v>1</v>
      </c>
      <c r="N4" s="32"/>
      <c r="O4" s="33">
        <f>IF(ISERROR((-1)*(100-((N4*100)/M4))),"",((-1)*(100-((N4*100)/M4))))</f>
        <v>-100</v>
      </c>
      <c r="P4" s="34" t="s">
        <v>91</v>
      </c>
      <c r="Q4" s="35"/>
      <c r="R4" s="36">
        <v>100</v>
      </c>
      <c r="S4" s="33"/>
      <c r="T4" s="33"/>
      <c r="U4" s="33"/>
      <c r="V4" s="33">
        <f>IF(ISERROR((-1)*(100-((S4*100)/R4))),"",((-1)*(100-((S4*100)/R4))))</f>
        <v>-100</v>
      </c>
      <c r="W4" s="33" t="str">
        <f>IF(ISERROR(IF(Q$8="Ascendente",(IF(AND(V4&gt;=(-5),V4&lt;=15),"Aceptable",(IF(AND(V4&gt;=(-10),V4&lt;(-5)),"Riesgo","Crítico")))),(IF(AND(V4&gt;=(-15),V4&lt;=5),"Aceptable",(IF(AND(V4&gt;5,V4&lt;=15),"Riesgo","Crítico")))))),"",(IF(Q4="Ascendente",(IF(AND(V4&gt;=(-5),V4&lt;=15),"Aceptable",(IF(AND(V4&gt;=(-10),V4&lt;(-5)),"Riesgo","Crítico")))),(IF(AND(V4&gt;=(-15),V4&lt;=5),"Aceptable",(IF(AND(V4&gt;5,V4&lt;=15),"Riesgo","Crítico")))))))</f>
        <v>Crítico</v>
      </c>
      <c r="X4" s="37"/>
      <c r="Y4" s="37"/>
      <c r="Z4" s="37"/>
      <c r="AA4" s="33"/>
      <c r="AB4" s="33"/>
      <c r="AC4" s="38" t="s">
        <v>92</v>
      </c>
      <c r="AD4" s="33"/>
      <c r="AE4" s="33" t="str">
        <f>IF(ISERROR((-1)*(100-((AD4*100)/AC4))),"",((-1)*(100-((AD4*100)/AC4))))</f>
        <v/>
      </c>
      <c r="AF4" s="33" t="str">
        <f>IF(ISERROR(IF(AB$8="Ascendente",(IF(AND(AE4&gt;=(-5),AE4&lt;=15),"Aceptable",(IF(AND(AE4&gt;=(-10),AE4&lt;(-5)),"Riesgo","Crítico")))),(IF(AND(AE4&gt;=(-15),AE4&lt;=5),"Aceptable",(IF(AND(AE4&gt;5,AE4&lt;=15),"Riesgo","Crítico")))))),"",(IF(AB4="Ascendente",(IF(AND(AE4&gt;=(-5),AE4&lt;=15),"Aceptable",(IF(AND(AE4&gt;=(-10),AE4&lt;(-5)),"Riesgo","Crítico")))),(IF(AND(AE4&gt;=(-15),AE4&lt;=5),"Aceptable",(IF(AND(AE4&gt;5,AE4&lt;=15),"Riesgo","Crítico")))))))</f>
        <v>Crítico</v>
      </c>
      <c r="AG4" s="37"/>
      <c r="AH4" s="37"/>
      <c r="AI4" s="37"/>
      <c r="AJ4" s="37"/>
      <c r="AK4" s="37"/>
      <c r="AL4" s="38" t="s">
        <v>92</v>
      </c>
      <c r="AM4" s="33"/>
      <c r="AN4" s="33"/>
      <c r="AO4" s="33"/>
      <c r="AP4" s="33" t="str">
        <f>IF(ISERROR((-1)*(100-((AM4*100)/AL4))),"",((-1)*(100-((AM4*100)/AL4))))</f>
        <v/>
      </c>
      <c r="AQ4" s="33" t="str">
        <f>IF(ISERROR(IF(X$8="Ascendente",(IF(AND(AP4&gt;=(-5),AP4&lt;=15),"Aceptable",(IF(AND(AP4&gt;=(-10),AP4&lt;(-5)),"Riesgo","Crítico")))),(IF(AND(AP4&gt;=(-15),AP4&lt;=5),"Aceptable",(IF(AND(AP4&gt;5,AP4&lt;=15),"Riesgo","Crítico")))))),"",(IF(X4="Ascendente",(IF(AND(AP4&gt;=(-5),AP4&lt;=15),"Aceptable",(IF(AND(AP4&gt;=(-10),AP4&lt;(-5)),"Riesgo","Crítico")))),(IF(AND(AP4&gt;=(-15),AP4&lt;=5),"Aceptable",(IF(AND(AP4&gt;5,AP4&lt;=15),"Riesgo","Crítico")))))))</f>
        <v>Crítico</v>
      </c>
      <c r="AR4" s="39"/>
      <c r="AS4" s="39"/>
      <c r="AT4" s="39"/>
      <c r="AU4" s="39"/>
      <c r="AV4" s="39"/>
      <c r="AW4" s="38" t="s">
        <v>92</v>
      </c>
      <c r="AX4" s="33"/>
      <c r="AY4" s="33"/>
      <c r="AZ4" s="33"/>
      <c r="BA4" s="33" t="str">
        <f>IF(ISERROR((-1)*(100-((AX4*100)/AW4))),"",((-1)*(100-((AX4*100)/AW4))))</f>
        <v/>
      </c>
      <c r="BB4" s="33" t="str">
        <f>IF(ISERROR(IF(AG$8="Ascendente",(IF(AND(BA4&gt;=(-5),BA4&lt;=15),"Aceptable",(IF(AND(BA4&gt;=(-10),BA4&lt;(-5)),"Riesgo","Crítico")))),(IF(AND(BA4&gt;=(-15),BA4&lt;=5),"Aceptable",(IF(AND(BA4&gt;5,BA4&lt;=15),"Riesgo","Crítico")))))),"",(IF(AG4="Ascendente",(IF(AND(BA4&gt;=(-5),BA4&lt;=15),"Aceptable",(IF(AND(BA4&gt;=(-10),BA4&lt;(-5)),"Riesgo","Crítico")))),(IF(AND(BA4&gt;=(-15),BA4&lt;=5),"Aceptable",(IF(AND(BA4&gt;5,BA4&lt;=15),"Riesgo","Crítico")))))))</f>
        <v>Crítico</v>
      </c>
      <c r="BC4" s="39"/>
      <c r="BD4" s="39"/>
      <c r="BE4" s="39"/>
      <c r="BF4" s="39"/>
      <c r="BG4" s="39"/>
      <c r="BH4" s="36">
        <v>100</v>
      </c>
      <c r="BI4" s="33">
        <v>100</v>
      </c>
      <c r="BJ4" s="33">
        <v>0</v>
      </c>
      <c r="BK4" s="33">
        <v>0</v>
      </c>
      <c r="BL4" s="33">
        <f>IF(ISERROR((-1)*(100-((BI4*100)/BH4))),"",((-1)*(100-((BI4*100)/BH4))))</f>
        <v>0</v>
      </c>
      <c r="BM4" s="33" t="str">
        <f>IF(ISERROR(IF(AR$8="Ascendente",(IF(AND(BL4&gt;=(-5),BL4&lt;=15),"Aceptable",(IF(AND(BL4&gt;=(-10),BL4&lt;(-5)),"Riesgo","Crítico")))),(IF(AND(BL4&gt;=(-15),BL4&lt;=5),"Aceptable",(IF(AND(BL4&gt;5,BL4&lt;=15),"Riesgo","Crítico")))))),"",(IF(AR4="Ascendente",(IF(AND(BL4&gt;=(-5),BL4&lt;=15),"Aceptable",(IF(AND(BL4&gt;=(-10),BL4&lt;(-5)),"Riesgo","Crítico")))),(IF(AND(BL4&gt;=(-15),BL4&lt;=5),"Aceptable",(IF(AND(BL4&gt;5,BL4&lt;=15),"Riesgo","Crítico")))))))</f>
        <v>Aceptable</v>
      </c>
      <c r="BN4" s="37" t="s">
        <v>93</v>
      </c>
      <c r="BO4" s="37" t="s">
        <v>94</v>
      </c>
      <c r="BP4" s="37" t="s">
        <v>95</v>
      </c>
      <c r="BQ4" s="37"/>
      <c r="BR4" s="40" t="s">
        <v>96</v>
      </c>
      <c r="BS4" s="41" t="s">
        <v>97</v>
      </c>
      <c r="BT4" s="41"/>
      <c r="BU4" s="41"/>
      <c r="BV4" s="41"/>
      <c r="BW4" s="41"/>
      <c r="BX4" s="42"/>
      <c r="BY4" s="42"/>
      <c r="BZ4" s="42"/>
      <c r="CA4" s="42"/>
      <c r="CB4" s="42"/>
      <c r="CC4" s="42"/>
      <c r="CD4" s="42"/>
      <c r="CE4" s="42"/>
      <c r="CF4" s="42"/>
      <c r="CG4" s="42"/>
      <c r="CH4" s="42"/>
      <c r="CI4" s="42"/>
      <c r="CJ4" s="43"/>
      <c r="CK4" s="43"/>
      <c r="CL4" s="43"/>
      <c r="CM4" s="43"/>
      <c r="CN4" s="43"/>
      <c r="CO4" s="43"/>
      <c r="CP4" s="43"/>
      <c r="CQ4" s="43"/>
      <c r="CR4" s="43"/>
      <c r="CS4" s="43"/>
      <c r="CT4" s="43"/>
      <c r="CU4" s="43"/>
      <c r="CV4" s="43"/>
      <c r="CW4" s="43"/>
      <c r="CX4" s="43"/>
      <c r="CY4" s="43"/>
      <c r="CZ4" s="43"/>
      <c r="DA4" s="43"/>
      <c r="DB4" s="43"/>
      <c r="DC4" s="43"/>
      <c r="DD4" s="43"/>
      <c r="DE4" s="43"/>
      <c r="DF4" s="43"/>
      <c r="DG4" s="43"/>
      <c r="DH4" s="43"/>
      <c r="DI4" s="43"/>
      <c r="DJ4" s="43"/>
      <c r="DK4" s="43"/>
      <c r="DL4" s="43"/>
      <c r="DM4" s="43"/>
      <c r="DN4" s="43"/>
      <c r="DO4" s="43"/>
      <c r="DP4" s="43"/>
      <c r="DQ4" s="43"/>
      <c r="DR4" s="43"/>
      <c r="DS4" s="43"/>
      <c r="DT4" s="43"/>
      <c r="DU4" s="43"/>
      <c r="DV4" s="43"/>
      <c r="DW4" s="43"/>
      <c r="DX4" s="43"/>
      <c r="DY4" s="43"/>
      <c r="DZ4" s="44"/>
    </row>
    <row r="5" spans="1:130" ht="220.5" customHeight="1">
      <c r="A5" s="45" t="s">
        <v>98</v>
      </c>
      <c r="B5" s="46" t="s">
        <v>99</v>
      </c>
      <c r="C5" s="47" t="s">
        <v>100</v>
      </c>
      <c r="D5" s="47" t="s">
        <v>101</v>
      </c>
      <c r="E5" s="47" t="s">
        <v>102</v>
      </c>
      <c r="F5" s="46" t="s">
        <v>84</v>
      </c>
      <c r="G5" s="46" t="s">
        <v>103</v>
      </c>
      <c r="H5" s="46" t="s">
        <v>104</v>
      </c>
      <c r="I5" s="46" t="s">
        <v>87</v>
      </c>
      <c r="J5" s="46" t="s">
        <v>105</v>
      </c>
      <c r="K5" s="46" t="s">
        <v>106</v>
      </c>
      <c r="L5" s="46" t="s">
        <v>90</v>
      </c>
      <c r="M5" s="48">
        <v>8.5</v>
      </c>
      <c r="N5" s="49"/>
      <c r="O5" s="49">
        <f>IF(ISERROR((-1)*(100-((N5*100)/M5))),"",((-1)*(100-((N5*100)/M5))))</f>
        <v>-100</v>
      </c>
      <c r="P5" s="50" t="s">
        <v>91</v>
      </c>
      <c r="Q5" s="49"/>
      <c r="R5" s="51">
        <v>100</v>
      </c>
      <c r="S5" s="49"/>
      <c r="T5" s="49"/>
      <c r="U5" s="49"/>
      <c r="V5" s="49">
        <f>IF(ISERROR((-1)*(100-((S5*100)/R5))),"",((-1)*(100-((S5*100)/R5))))</f>
        <v>-100</v>
      </c>
      <c r="W5" s="49" t="str">
        <f>IF(ISERROR(IF(Q$8="Ascendente",(IF(AND(V5&gt;=(-5),V5&lt;=15),"Aceptable",(IF(AND(V5&gt;=(-10),V5&lt;(-5)),"Riesgo","Crítico")))),(IF(AND(V5&gt;=(-15),V5&lt;=5),"Aceptable",(IF(AND(V5&gt;5,V5&lt;=15),"Riesgo","Crítico")))))),"",(IF(Q5="Ascendente",(IF(AND(V5&gt;=(-5),V5&lt;=15),"Aceptable",(IF(AND(V5&gt;=(-10),V5&lt;(-5)),"Riesgo","Crítico")))),(IF(AND(V5&gt;=(-15),V5&lt;=5),"Aceptable",(IF(AND(V5&gt;5,V5&lt;=15),"Riesgo","Crítico")))))))</f>
        <v>Crítico</v>
      </c>
      <c r="X5" s="49"/>
      <c r="Y5" s="49"/>
      <c r="Z5" s="49"/>
      <c r="AA5" s="49"/>
      <c r="AB5" s="49"/>
      <c r="AC5" s="52" t="s">
        <v>107</v>
      </c>
      <c r="AD5" s="49"/>
      <c r="AE5" s="49" t="str">
        <f>IF(ISERROR((-1)*(100-((AD5*100)/AC5))),"",((-1)*(100-((AD5*100)/AC5))))</f>
        <v/>
      </c>
      <c r="AF5" s="49" t="str">
        <f>IF(ISERROR(IF(AB$8="Ascendente",(IF(AND(AE5&gt;=(-5),AE5&lt;=15),"Aceptable",(IF(AND(AE5&gt;=(-10),AE5&lt;(-5)),"Riesgo","Crítico")))),(IF(AND(AE5&gt;=(-15),AE5&lt;=5),"Aceptable",(IF(AND(AE5&gt;5,AE5&lt;=15),"Riesgo","Crítico")))))),"",(IF(AB5="Ascendente",(IF(AND(AE5&gt;=(-5),AE5&lt;=15),"Aceptable",(IF(AND(AE5&gt;=(-10),AE5&lt;(-5)),"Riesgo","Crítico")))),(IF(AND(AE5&gt;=(-15),AE5&lt;=5),"Aceptable",(IF(AND(AE5&gt;5,AE5&lt;=15),"Riesgo","Crítico")))))))</f>
        <v>Crítico</v>
      </c>
      <c r="AG5" s="53"/>
      <c r="AH5" s="53"/>
      <c r="AI5" s="53"/>
      <c r="AJ5" s="53"/>
      <c r="AK5" s="53"/>
      <c r="AL5" s="38" t="s">
        <v>92</v>
      </c>
      <c r="AM5" s="49"/>
      <c r="AN5" s="49"/>
      <c r="AO5" s="49"/>
      <c r="AP5" s="49" t="str">
        <f>IF(ISERROR((-1)*(100-((AM5*100)/AL5))),"",((-1)*(100-((AM5*100)/AL5))))</f>
        <v/>
      </c>
      <c r="AQ5" s="49" t="str">
        <f>IF(ISERROR(IF(X$8="Ascendente",(IF(AND(AP5&gt;=(-5),AP5&lt;=15),"Aceptable",(IF(AND(AP5&gt;=(-10),AP5&lt;(-5)),"Riesgo","Crítico")))),(IF(AND(AP5&gt;=(-15),AP5&lt;=5),"Aceptable",(IF(AND(AP5&gt;5,AP5&lt;=15),"Riesgo","Crítico")))))),"",(IF(X5="Ascendente",(IF(AND(AP5&gt;=(-5),AP5&lt;=15),"Aceptable",(IF(AND(AP5&gt;=(-10),AP5&lt;(-5)),"Riesgo","Crítico")))),(IF(AND(AP5&gt;=(-15),AP5&lt;=5),"Aceptable",(IF(AND(AP5&gt;5,AP5&lt;=15),"Riesgo","Crítico")))))))</f>
        <v>Crítico</v>
      </c>
      <c r="AR5" s="54"/>
      <c r="AS5" s="54"/>
      <c r="AT5" s="54"/>
      <c r="AU5" s="54"/>
      <c r="AV5" s="54"/>
      <c r="AW5" s="38" t="s">
        <v>92</v>
      </c>
      <c r="AX5" s="49"/>
      <c r="AY5" s="49"/>
      <c r="AZ5" s="49"/>
      <c r="BA5" s="49" t="str">
        <f>IF(ISERROR((-1)*(100-((AX5*100)/AW5))),"",((-1)*(100-((AX5*100)/AW5))))</f>
        <v/>
      </c>
      <c r="BB5" s="49" t="str">
        <f>IF(ISERROR(IF(AG$8="Ascendente",(IF(AND(BA5&gt;=(-5),BA5&lt;=15),"Aceptable",(IF(AND(BA5&gt;=(-10),BA5&lt;(-5)),"Riesgo","Crítico")))),(IF(AND(BA5&gt;=(-15),BA5&lt;=5),"Aceptable",(IF(AND(BA5&gt;5,BA5&lt;=15),"Riesgo","Crítico")))))),"",(IF(AG5="Ascendente",(IF(AND(BA5&gt;=(-5),BA5&lt;=15),"Aceptable",(IF(AND(BA5&gt;=(-10),BA5&lt;(-5)),"Riesgo","Crítico")))),(IF(AND(BA5&gt;=(-15),BA5&lt;=5),"Aceptable",(IF(AND(BA5&gt;5,BA5&lt;=15),"Riesgo","Crítico")))))))</f>
        <v>Crítico</v>
      </c>
      <c r="BC5" s="55"/>
      <c r="BD5" s="55"/>
      <c r="BE5" s="55"/>
      <c r="BF5" s="55"/>
      <c r="BG5" s="55"/>
      <c r="BH5" s="51">
        <v>9</v>
      </c>
      <c r="BI5" s="49">
        <v>10</v>
      </c>
      <c r="BJ5" s="49">
        <v>300</v>
      </c>
      <c r="BK5" s="49">
        <v>3</v>
      </c>
      <c r="BL5" s="33">
        <f>IF(ISERROR((-1)*(100-((BI5*100)/BH5))),"",((-1)*(100-((BI5*100)/BH5))))</f>
        <v>11.111111111111114</v>
      </c>
      <c r="BM5" s="33" t="str">
        <f>IF(ISERROR(IF(AR$8="Ascendente",(IF(AND(BL5&gt;=(-5),BL5&lt;=15),"Aceptable",(IF(AND(BL5&gt;=(-10),BL5&lt;(-5)),"Riesgo","Crítico")))),(IF(AND(BL5&gt;=(-15),BL5&lt;=5),"Aceptable",(IF(AND(BL5&gt;5,BL5&lt;=15),"Riesgo","Crítico")))))),"",(IF(AR5="Ascendente",(IF(AND(BL5&gt;=(-5),BL5&lt;=15),"Aceptable",(IF(AND(BL5&gt;=(-10),BL5&lt;(-5)),"Riesgo","Crítico")))),(IF(AND(BL5&gt;=(-15),BL5&lt;=5),"Aceptable",(IF(AND(BL5&gt;5,BL5&lt;=15),"Riesgo","Crítico")))))))</f>
        <v>Riesgo</v>
      </c>
      <c r="BN5" s="53" t="s">
        <v>108</v>
      </c>
      <c r="BO5" s="53" t="s">
        <v>109</v>
      </c>
      <c r="BP5" s="53" t="s">
        <v>110</v>
      </c>
      <c r="BQ5" s="53"/>
      <c r="BR5" s="53"/>
      <c r="BS5" s="56" t="s">
        <v>111</v>
      </c>
      <c r="BT5" s="56"/>
      <c r="BU5" s="56"/>
      <c r="BV5" s="56"/>
      <c r="BW5" s="56"/>
      <c r="BX5" s="57"/>
      <c r="BY5" s="57"/>
      <c r="BZ5" s="57"/>
      <c r="CA5" s="57"/>
      <c r="CB5" s="57"/>
      <c r="CC5" s="57"/>
      <c r="CD5" s="57"/>
      <c r="CE5" s="57"/>
      <c r="CF5" s="57"/>
      <c r="CG5" s="57"/>
      <c r="CH5" s="57"/>
      <c r="CI5" s="57"/>
      <c r="CJ5" s="44"/>
      <c r="CK5" s="44"/>
      <c r="CL5" s="44"/>
      <c r="CM5" s="44"/>
      <c r="CN5" s="44"/>
      <c r="CO5" s="44"/>
      <c r="CP5" s="44"/>
      <c r="CQ5" s="44"/>
      <c r="CR5" s="44"/>
      <c r="CS5" s="44"/>
      <c r="CT5" s="44"/>
      <c r="CU5" s="44"/>
      <c r="CV5" s="44"/>
      <c r="CW5" s="44"/>
      <c r="CX5" s="44"/>
      <c r="CY5" s="44"/>
      <c r="CZ5" s="44"/>
      <c r="DA5" s="44"/>
      <c r="DB5" s="44"/>
      <c r="DC5" s="44"/>
      <c r="DD5" s="44"/>
      <c r="DE5" s="44"/>
      <c r="DF5" s="44"/>
      <c r="DG5" s="44"/>
      <c r="DH5" s="44"/>
      <c r="DI5" s="44"/>
      <c r="DJ5" s="44"/>
      <c r="DK5" s="44"/>
      <c r="DL5" s="44"/>
      <c r="DM5" s="44"/>
      <c r="DN5" s="44"/>
      <c r="DO5" s="44"/>
      <c r="DP5" s="44"/>
      <c r="DQ5" s="44"/>
      <c r="DR5" s="44"/>
      <c r="DS5" s="44"/>
      <c r="DT5" s="44"/>
      <c r="DU5" s="44"/>
      <c r="DV5" s="44"/>
      <c r="DW5" s="44"/>
      <c r="DX5" s="44"/>
      <c r="DY5" s="44"/>
      <c r="DZ5" s="44"/>
    </row>
    <row r="6" spans="1:130" ht="154">
      <c r="A6" s="45" t="s">
        <v>112</v>
      </c>
      <c r="B6" s="46" t="s">
        <v>113</v>
      </c>
      <c r="C6" s="46" t="s">
        <v>114</v>
      </c>
      <c r="D6" s="46" t="s">
        <v>115</v>
      </c>
      <c r="E6" s="46" t="s">
        <v>116</v>
      </c>
      <c r="F6" s="46" t="s">
        <v>117</v>
      </c>
      <c r="G6" s="46" t="s">
        <v>85</v>
      </c>
      <c r="H6" s="46" t="s">
        <v>86</v>
      </c>
      <c r="I6" s="46" t="s">
        <v>118</v>
      </c>
      <c r="J6" s="46" t="s">
        <v>119</v>
      </c>
      <c r="K6" s="46" t="s">
        <v>120</v>
      </c>
      <c r="L6" s="46" t="s">
        <v>90</v>
      </c>
      <c r="M6" s="58">
        <v>1</v>
      </c>
      <c r="N6" s="49"/>
      <c r="O6" s="49">
        <f>IF(ISERROR((-1)*(100-((N6*100)/M6))),"",((-1)*(100-((N6*100)/M6))))</f>
        <v>-100</v>
      </c>
      <c r="P6" s="59" t="s">
        <v>91</v>
      </c>
      <c r="Q6" s="49"/>
      <c r="R6" s="60">
        <v>1</v>
      </c>
      <c r="S6" s="61">
        <v>1</v>
      </c>
      <c r="T6" s="44">
        <v>156</v>
      </c>
      <c r="U6" s="44">
        <v>156</v>
      </c>
      <c r="V6" s="49">
        <f>IF(ISERROR((-1)*(100-((S6*100)/R6))),"",((-1)*(100-((S6*100)/R6))))</f>
        <v>0</v>
      </c>
      <c r="W6" s="49" t="str">
        <f>IF(ISERROR(IF(Q$8="Ascendente",(IF(AND(V6&gt;=(-5),V6&lt;=15),"Aceptable",(IF(AND(V6&gt;=(-10),V6&lt;(-5)),"Riesgo","Crítico")))),(IF(AND(V6&gt;=(-15),V6&lt;=5),"Aceptable",(IF(AND(V6&gt;5,V6&lt;=15),"Riesgo","Crítico")))))),"",(IF(Q6="Ascendente",(IF(AND(V6&gt;=(-5),V6&lt;=15),"Aceptable",(IF(AND(V6&gt;=(-10),V6&lt;(-5)),"Riesgo","Crítico")))),(IF(AND(V6&gt;=(-15),V6&lt;=5),"Aceptable",(IF(AND(V6&gt;5,V6&lt;=15),"Riesgo","Crítico")))))))</f>
        <v>Aceptable</v>
      </c>
      <c r="X6" s="62" t="s">
        <v>121</v>
      </c>
      <c r="Y6" s="63" t="s">
        <v>122</v>
      </c>
      <c r="Z6" s="63" t="s">
        <v>123</v>
      </c>
      <c r="AA6" s="44"/>
      <c r="AB6" s="64" t="s">
        <v>124</v>
      </c>
      <c r="AC6" s="52">
        <v>100</v>
      </c>
      <c r="AD6" s="49"/>
      <c r="AE6" s="49">
        <f>IF(ISERROR((-1)*(100-((AD6*100)/AC6))),"",((-1)*(100-((AD6*100)/AC6))))</f>
        <v>-100</v>
      </c>
      <c r="AF6" s="49" t="str">
        <f>IF(ISERROR(IF(AB$8="Ascendente",(IF(AND(AE6&gt;=(-5),AE6&lt;=15),"Aceptable",(IF(AND(AE6&gt;=(-10),AE6&lt;(-5)),"Riesgo","Crítico")))),(IF(AND(AE6&gt;=(-15),AE6&lt;=5),"Aceptable",(IF(AND(AE6&gt;5,AE6&lt;=15),"Riesgo","Crítico")))))),"",(IF(AB6="Ascendente",(IF(AND(AE6&gt;=(-5),AE6&lt;=15),"Aceptable",(IF(AND(AE6&gt;=(-10),AE6&lt;(-5)),"Riesgo","Crítico")))),(IF(AND(AE6&gt;=(-15),AE6&lt;=5),"Aceptable",(IF(AND(AE6&gt;5,AE6&lt;=15),"Riesgo","Crítico")))))))</f>
        <v>Crítico</v>
      </c>
      <c r="AG6" s="53"/>
      <c r="AH6" s="53"/>
      <c r="AI6" s="53"/>
      <c r="AJ6" s="53"/>
      <c r="AK6" s="53"/>
      <c r="AL6" s="60">
        <v>1</v>
      </c>
      <c r="AM6" s="49">
        <v>100</v>
      </c>
      <c r="AN6" s="44">
        <v>351</v>
      </c>
      <c r="AO6" s="44">
        <v>351</v>
      </c>
      <c r="AP6" s="49">
        <v>0</v>
      </c>
      <c r="AQ6" s="49" t="s">
        <v>125</v>
      </c>
      <c r="AR6" s="62" t="s">
        <v>126</v>
      </c>
      <c r="AS6" s="63" t="s">
        <v>122</v>
      </c>
      <c r="AT6" s="63" t="s">
        <v>123</v>
      </c>
      <c r="AU6" s="54"/>
      <c r="AV6" s="54"/>
      <c r="AW6" s="60">
        <v>1</v>
      </c>
      <c r="AX6" s="49">
        <v>100</v>
      </c>
      <c r="AY6" s="49">
        <v>535</v>
      </c>
      <c r="AZ6" s="49">
        <v>535</v>
      </c>
      <c r="BA6" s="49">
        <f>IF(ISERROR((-1)*(100-((AX6*100)/AW6))),"",((-1)*(100-((AX6*100)/AW6))))</f>
        <v>9900</v>
      </c>
      <c r="BB6" s="49" t="str">
        <f>IF(ISERROR(IF(AG$8="Ascendente",(IF(AND(BA6&gt;=(-5),BA6&lt;=15),"Aceptable",(IF(AND(BA6&gt;=(-10),BA6&lt;(-5)),"Riesgo","Crítico")))),(IF(AND(BA6&gt;=(-15),BA6&lt;=5),"Aceptable",(IF(AND(BA6&gt;5,BA6&lt;=15),"Riesgo","Crítico")))))),"",(IF(AG6="Ascendente",(IF(AND(BA6&gt;=(-5),BA6&lt;=15),"Aceptable",(IF(AND(BA6&gt;=(-10),BA6&lt;(-5)),"Riesgo","Crítico")))),(IF(AND(BA6&gt;=(-15),BA6&lt;=5),"Aceptable",(IF(AND(BA6&gt;5,BA6&lt;=15),"Riesgo","Crítico")))))))</f>
        <v>Crítico</v>
      </c>
      <c r="BC6" s="62" t="s">
        <v>127</v>
      </c>
      <c r="BD6" s="63" t="s">
        <v>122</v>
      </c>
      <c r="BE6" s="63" t="s">
        <v>123</v>
      </c>
      <c r="BF6" s="54"/>
      <c r="BG6" s="54"/>
      <c r="BH6" s="60">
        <v>1</v>
      </c>
      <c r="BI6" s="49">
        <v>100</v>
      </c>
      <c r="BJ6" s="49">
        <v>752</v>
      </c>
      <c r="BK6" s="49">
        <v>752</v>
      </c>
      <c r="BL6" s="65">
        <v>0</v>
      </c>
      <c r="BM6" s="49" t="str">
        <f>IF(ISERROR(IF(AR$8="Ascendente",(IF(AND(BL6&gt;=(-5),BL6&lt;=15),"Aceptable",(IF(AND(BL6&gt;=(-10),BL6&lt;(-5)),"Riesgo","Crítico")))),(IF(AND(BL6&gt;=(-15),BL6&lt;=5),"Aceptable",(IF(AND(BL6&gt;5,BL6&lt;=15),"Riesgo","Crítico")))))),"",(IF(AR6="Ascendente",(IF(AND(BL6&gt;=(-5),BL6&lt;=15),"Aceptable",(IF(AND(BL6&gt;=(-10),BL6&lt;(-5)),"Riesgo","Crítico")))),(IF(AND(BL6&gt;=(-15),BL6&lt;=5),"Aceptable",(IF(AND(BL6&gt;5,BL6&lt;=15),"Riesgo","Crítico")))))))</f>
        <v>Aceptable</v>
      </c>
      <c r="BN6" s="62" t="s">
        <v>128</v>
      </c>
      <c r="BO6" s="63" t="s">
        <v>122</v>
      </c>
      <c r="BP6" s="63" t="s">
        <v>123</v>
      </c>
      <c r="BQ6" s="53"/>
      <c r="BR6" s="53"/>
      <c r="BS6" s="46" t="s">
        <v>129</v>
      </c>
      <c r="BT6" s="66" t="s">
        <v>130</v>
      </c>
      <c r="BU6" s="67"/>
      <c r="BV6" s="68"/>
      <c r="BW6" s="69">
        <f>SUM(BV6:BV48)</f>
        <v>7403982</v>
      </c>
      <c r="BX6" s="70"/>
      <c r="BY6" s="70"/>
      <c r="BZ6" s="70"/>
      <c r="CA6" s="70"/>
      <c r="CB6" s="70"/>
      <c r="CC6" s="70"/>
      <c r="CD6" s="70"/>
      <c r="CE6" s="70"/>
      <c r="CF6" s="70"/>
      <c r="CG6" s="70"/>
      <c r="CH6" s="70"/>
      <c r="CI6" s="70"/>
      <c r="CJ6" s="44"/>
      <c r="CK6" s="44"/>
      <c r="CL6" s="44"/>
      <c r="CM6" s="44"/>
      <c r="CN6" s="44"/>
      <c r="CO6" s="44"/>
      <c r="CP6" s="44"/>
      <c r="CQ6" s="44"/>
      <c r="CR6" s="44"/>
      <c r="CS6" s="44"/>
      <c r="CT6" s="44"/>
      <c r="CU6" s="44"/>
      <c r="CV6" s="44"/>
      <c r="CW6" s="44"/>
      <c r="CX6" s="44"/>
      <c r="CY6" s="44"/>
      <c r="CZ6" s="44"/>
      <c r="DA6" s="44"/>
      <c r="DB6" s="44"/>
      <c r="DC6" s="44"/>
      <c r="DD6" s="44"/>
      <c r="DE6" s="44"/>
      <c r="DF6" s="44"/>
      <c r="DG6" s="44"/>
      <c r="DH6" s="44"/>
      <c r="DI6" s="44"/>
      <c r="DJ6" s="44"/>
      <c r="DK6" s="44"/>
      <c r="DL6" s="44"/>
      <c r="DM6" s="44"/>
      <c r="DN6" s="44"/>
      <c r="DO6" s="44"/>
      <c r="DP6" s="44"/>
      <c r="DQ6" s="44"/>
      <c r="DR6" s="44"/>
      <c r="DS6" s="44"/>
      <c r="DT6" s="44"/>
      <c r="DU6" s="44"/>
      <c r="DV6" s="44"/>
      <c r="DW6" s="44"/>
      <c r="DX6" s="44"/>
      <c r="DY6" s="44"/>
      <c r="DZ6" s="44"/>
    </row>
    <row r="7" spans="1:130" ht="378">
      <c r="A7" s="45" t="s">
        <v>112</v>
      </c>
      <c r="B7" s="46" t="s">
        <v>131</v>
      </c>
      <c r="C7" s="46" t="s">
        <v>132</v>
      </c>
      <c r="D7" s="46" t="s">
        <v>133</v>
      </c>
      <c r="E7" s="46" t="s">
        <v>134</v>
      </c>
      <c r="F7" s="46" t="s">
        <v>117</v>
      </c>
      <c r="G7" s="71" t="s">
        <v>85</v>
      </c>
      <c r="H7" s="71" t="s">
        <v>86</v>
      </c>
      <c r="I7" s="71" t="s">
        <v>118</v>
      </c>
      <c r="J7" s="71" t="s">
        <v>135</v>
      </c>
      <c r="K7" s="71" t="s">
        <v>136</v>
      </c>
      <c r="L7" s="71" t="s">
        <v>90</v>
      </c>
      <c r="M7" s="58">
        <v>1</v>
      </c>
      <c r="N7" s="49"/>
      <c r="O7" s="49">
        <f>IF(ISERROR((-1)*(100-((N7*100)/M7))),"",((-1)*(100-((N7*100)/M7))))</f>
        <v>-100</v>
      </c>
      <c r="P7" s="59" t="s">
        <v>91</v>
      </c>
      <c r="Q7" s="49"/>
      <c r="R7" s="60">
        <v>1</v>
      </c>
      <c r="S7" s="49">
        <v>1</v>
      </c>
      <c r="T7" s="49">
        <v>159</v>
      </c>
      <c r="U7" s="49">
        <v>159</v>
      </c>
      <c r="V7" s="49">
        <f>IF(ISERROR((-1)*(100-((S7*100)/R7))),"",((-1)*(100-((S7*100)/R7))))</f>
        <v>0</v>
      </c>
      <c r="W7" s="49" t="str">
        <f>IF(ISERROR(IF(Q$8="Ascendente",(IF(AND(V7&gt;=(-5),V7&lt;=15),"Aceptable",(IF(AND(V7&gt;=(-10),V7&lt;(-5)),"Riesgo","Crítico")))),(IF(AND(V7&gt;=(-15),V7&lt;=5),"Aceptable",(IF(AND(V7&gt;5,V7&lt;=15),"Riesgo","Crítico")))))),"",(IF(Q7="Ascendente",(IF(AND(V7&gt;=(-5),V7&lt;=15),"Aceptable",(IF(AND(V7&gt;=(-10),V7&lt;(-5)),"Riesgo","Crítico")))),(IF(AND(V7&gt;=(-15),V7&lt;=5),"Aceptable",(IF(AND(V7&gt;5,V7&lt;=15),"Riesgo","Crítico")))))))</f>
        <v>Aceptable</v>
      </c>
      <c r="X7" s="72" t="s">
        <v>137</v>
      </c>
      <c r="Y7" s="73" t="s">
        <v>138</v>
      </c>
      <c r="Z7" s="73" t="s">
        <v>139</v>
      </c>
      <c r="AA7" s="74" t="s">
        <v>140</v>
      </c>
      <c r="AB7" s="75"/>
      <c r="AC7" s="52">
        <v>100</v>
      </c>
      <c r="AD7" s="49"/>
      <c r="AE7" s="49">
        <f>IF(ISERROR((-1)*(100-((AD7*100)/AC7))),"",((-1)*(100-((AD7*100)/AC7))))</f>
        <v>-100</v>
      </c>
      <c r="AF7" s="49" t="str">
        <f>IF(ISERROR(IF(AB$8="Ascendente",(IF(AND(AE7&gt;=(-5),AE7&lt;=15),"Aceptable",(IF(AND(AE7&gt;=(-10),AE7&lt;(-5)),"Riesgo","Crítico")))),(IF(AND(AE7&gt;=(-15),AE7&lt;=5),"Aceptable",(IF(AND(AE7&gt;5,AE7&lt;=15),"Riesgo","Crítico")))))),"",(IF(AB7="Ascendente",(IF(AND(AE7&gt;=(-5),AE7&lt;=15),"Aceptable",(IF(AND(AE7&gt;=(-10),AE7&lt;(-5)),"Riesgo","Crítico")))),(IF(AND(AE7&gt;=(-15),AE7&lt;=5),"Aceptable",(IF(AND(AE7&gt;5,AE7&lt;=15),"Riesgo","Crítico")))))))</f>
        <v>Crítico</v>
      </c>
      <c r="AG7" s="53"/>
      <c r="AH7" s="53"/>
      <c r="AI7" s="53"/>
      <c r="AJ7" s="53"/>
      <c r="AK7" s="53"/>
      <c r="AL7" s="51">
        <v>100</v>
      </c>
      <c r="AM7" s="49">
        <v>100</v>
      </c>
      <c r="AN7" s="49">
        <v>149</v>
      </c>
      <c r="AO7" s="49">
        <v>149</v>
      </c>
      <c r="AP7" s="49">
        <f>IF(ISERROR((-1)*(100-((AM7*100)/AL7))),"",((-1)*(100-((AM7*100)/AL7))))</f>
        <v>0</v>
      </c>
      <c r="AQ7" s="49" t="str">
        <f>IF(ISERROR(IF(AK$8="Ascendente",(IF(AND(AP7&gt;=(-5),AP7&lt;=15),"Aceptable",(IF(AND(AP7&gt;=(-10),AP7&lt;(-5)),"Riesgo","Crítico")))),(IF(AND(AP7&gt;=(-15),AP7&lt;=5),"Aceptable",(IF(AND(AP7&gt;5,AP7&lt;=15),"Riesgo","Crítico")))))),"",(IF(AK7="Ascendente",(IF(AND(AP7&gt;=(-5),AP7&lt;=15),"Aceptable",(IF(AND(AP7&gt;=(-10),AP7&lt;(-5)),"Riesgo","Crítico")))),(IF(AND(AP7&gt;=(-15),AP7&lt;=5),"Aceptable",(IF(AND(AP7&gt;5,AP7&lt;=15),"Riesgo","Crítico")))))))</f>
        <v>Aceptable</v>
      </c>
      <c r="AR7" s="53" t="s">
        <v>141</v>
      </c>
      <c r="AS7" s="53" t="s">
        <v>142</v>
      </c>
      <c r="AT7" s="53" t="s">
        <v>143</v>
      </c>
      <c r="AU7" s="76"/>
      <c r="AV7" s="76"/>
      <c r="AW7" s="51">
        <v>100</v>
      </c>
      <c r="AX7" s="49">
        <v>100</v>
      </c>
      <c r="AY7" s="49">
        <v>179</v>
      </c>
      <c r="AZ7" s="49">
        <v>179</v>
      </c>
      <c r="BA7" s="49">
        <f>IF(ISERROR((-1)*(100-((AX7*100)/AW7))),"",((-1)*(100-((AX7*100)/AW7))))</f>
        <v>0</v>
      </c>
      <c r="BB7" s="49" t="str">
        <f>IF(ISERROR(IF(AG$8="Ascendente",(IF(AND(BA7&gt;=(-5),BA7&lt;=15),"Aceptable",(IF(AND(BA7&gt;=(-10),BA7&lt;(-5)),"Riesgo","Crítico")))),(IF(AND(BA7&gt;=(-15),BA7&lt;=5),"Aceptable",(IF(AND(BA7&gt;5,BA7&lt;=15),"Riesgo","Crítico")))))),"",(IF(AG7="Ascendente",(IF(AND(BA7&gt;=(-5),BA7&lt;=15),"Aceptable",(IF(AND(BA7&gt;=(-10),BA7&lt;(-5)),"Riesgo","Crítico")))),(IF(AND(BA7&gt;=(-15),BA7&lt;=5),"Aceptable",(IF(AND(BA7&gt;5,BA7&lt;=15),"Riesgo","Crítico")))))))</f>
        <v>Aceptable</v>
      </c>
      <c r="BC7" s="76" t="s">
        <v>144</v>
      </c>
      <c r="BD7" s="76" t="s">
        <v>145</v>
      </c>
      <c r="BE7" s="76" t="s">
        <v>146</v>
      </c>
      <c r="BF7" s="76" t="s">
        <v>140</v>
      </c>
      <c r="BG7" s="54"/>
      <c r="BH7" s="51">
        <v>100</v>
      </c>
      <c r="BI7" s="65">
        <v>100</v>
      </c>
      <c r="BJ7" s="65">
        <v>270</v>
      </c>
      <c r="BK7" s="65">
        <v>270</v>
      </c>
      <c r="BL7" s="65">
        <f>IF(ISERROR((-1)*(100-((BI7*100)/BH7))),"",((-1)*(100-((BI7*100)/BH7))))</f>
        <v>0</v>
      </c>
      <c r="BM7" s="49" t="str">
        <f>IF(ISERROR(IF(AR$8="Ascendente",(IF(AND(BL7&gt;=(-5),BL7&lt;=15),"Aceptable",(IF(AND(BL7&gt;=(-10),BL7&lt;(-5)),"Riesgo","Crítico")))),(IF(AND(BL7&gt;=(-15),BL7&lt;=5),"Aceptable",(IF(AND(BL7&gt;5,BL7&lt;=15),"Riesgo","Crítico")))))),"",(IF(AR7="Ascendente",(IF(AND(BL7&gt;=(-5),BL7&lt;=15),"Aceptable",(IF(AND(BL7&gt;=(-10),BL7&lt;(-5)),"Riesgo","Crítico")))),(IF(AND(BL7&gt;=(-15),BL7&lt;=5),"Aceptable",(IF(AND(BL7&gt;5,BL7&lt;=15),"Riesgo","Crítico")))))))</f>
        <v>Aceptable</v>
      </c>
      <c r="BN7" s="77" t="s">
        <v>147</v>
      </c>
      <c r="BO7" s="77" t="s">
        <v>148</v>
      </c>
      <c r="BP7" s="77" t="s">
        <v>149</v>
      </c>
      <c r="BQ7" s="77" t="s">
        <v>140</v>
      </c>
      <c r="BR7" s="78"/>
      <c r="BS7" s="46" t="s">
        <v>150</v>
      </c>
      <c r="BT7" s="66" t="s">
        <v>130</v>
      </c>
      <c r="BU7" s="67"/>
      <c r="BV7" s="68"/>
      <c r="BW7" s="69"/>
      <c r="BX7" s="70"/>
      <c r="BY7" s="70"/>
      <c r="BZ7" s="70"/>
      <c r="CA7" s="70"/>
      <c r="CB7" s="70"/>
      <c r="CC7" s="70"/>
      <c r="CD7" s="70"/>
      <c r="CE7" s="70"/>
      <c r="CF7" s="70"/>
      <c r="CG7" s="70"/>
      <c r="CH7" s="70"/>
      <c r="CI7" s="70"/>
      <c r="CJ7" s="44"/>
      <c r="CK7" s="44"/>
      <c r="CL7" s="44"/>
      <c r="CM7" s="44"/>
      <c r="CN7" s="44"/>
      <c r="CO7" s="44"/>
      <c r="CP7" s="44"/>
      <c r="CQ7" s="44"/>
      <c r="CR7" s="44"/>
      <c r="CS7" s="44"/>
      <c r="CT7" s="44"/>
      <c r="CU7" s="44"/>
      <c r="CV7" s="44"/>
      <c r="CW7" s="44"/>
      <c r="CX7" s="44"/>
      <c r="CY7" s="44"/>
      <c r="CZ7" s="44"/>
      <c r="DA7" s="44"/>
      <c r="DB7" s="44"/>
      <c r="DC7" s="44"/>
      <c r="DD7" s="44"/>
      <c r="DE7" s="44"/>
      <c r="DF7" s="44"/>
      <c r="DG7" s="44"/>
      <c r="DH7" s="44"/>
      <c r="DI7" s="44"/>
      <c r="DJ7" s="44"/>
      <c r="DK7" s="44"/>
      <c r="DL7" s="44"/>
      <c r="DM7" s="44"/>
      <c r="DN7" s="44"/>
      <c r="DO7" s="44"/>
      <c r="DP7" s="44"/>
      <c r="DQ7" s="44"/>
      <c r="DR7" s="44"/>
      <c r="DS7" s="44"/>
      <c r="DT7" s="44"/>
      <c r="DU7" s="44"/>
      <c r="DV7" s="44"/>
      <c r="DW7" s="44"/>
      <c r="DX7" s="44"/>
      <c r="DY7" s="44"/>
      <c r="DZ7" s="44"/>
    </row>
    <row r="8" spans="1:130" ht="218.25" customHeight="1">
      <c r="A8" s="45" t="s">
        <v>112</v>
      </c>
      <c r="B8" s="46" t="s">
        <v>151</v>
      </c>
      <c r="C8" s="46" t="s">
        <v>152</v>
      </c>
      <c r="D8" s="46" t="s">
        <v>153</v>
      </c>
      <c r="E8" s="46" t="s">
        <v>154</v>
      </c>
      <c r="F8" s="46" t="s">
        <v>117</v>
      </c>
      <c r="G8" s="46" t="s">
        <v>85</v>
      </c>
      <c r="H8" s="46" t="s">
        <v>86</v>
      </c>
      <c r="I8" s="46" t="s">
        <v>118</v>
      </c>
      <c r="J8" s="46" t="s">
        <v>155</v>
      </c>
      <c r="K8" s="46" t="s">
        <v>156</v>
      </c>
      <c r="L8" s="46" t="s">
        <v>90</v>
      </c>
      <c r="M8" s="58">
        <v>1</v>
      </c>
      <c r="N8" s="49"/>
      <c r="O8" s="49">
        <f>IF(ISERROR((-1)*(100-((N8*100)/M8))),"",((-1)*(100-((N8*100)/M8))))</f>
        <v>-100</v>
      </c>
      <c r="P8" s="59" t="s">
        <v>91</v>
      </c>
      <c r="Q8" s="49"/>
      <c r="R8" s="60">
        <v>1</v>
      </c>
      <c r="S8" s="79">
        <v>1</v>
      </c>
      <c r="T8" s="49">
        <v>248</v>
      </c>
      <c r="U8" s="49">
        <v>248</v>
      </c>
      <c r="V8" s="49">
        <f>IF(ISERROR((-1)*(100-((S8*100)/R8))),"",((-1)*(100-((S8*100)/R8))))</f>
        <v>0</v>
      </c>
      <c r="W8" s="49" t="str">
        <f>IF(ISERROR(IF(Q$8="Ascendente",(IF(AND(V8&gt;=(-5),V8&lt;=15),"Aceptable",(IF(AND(V8&gt;=(-10),V8&lt;(-5)),"Riesgo","Crítico")))),(IF(AND(V8&gt;=(-15),V8&lt;=5),"Aceptable",(IF(AND(V8&gt;5,V8&lt;=15),"Riesgo","Crítico")))))),"",(IF(Q8="Ascendente",(IF(AND(V8&gt;=(-5),V8&lt;=15),"Aceptable",(IF(AND(V8&gt;=(-10),V8&lt;(-5)),"Riesgo","Crítico")))),(IF(AND(V8&gt;=(-15),V8&lt;=5),"Aceptable",(IF(AND(V8&gt;5,V8&lt;=15),"Riesgo","Crítico")))))))</f>
        <v>Aceptable</v>
      </c>
      <c r="X8" s="63" t="s">
        <v>157</v>
      </c>
      <c r="Y8" s="63" t="s">
        <v>158</v>
      </c>
      <c r="Z8" s="63" t="s">
        <v>159</v>
      </c>
      <c r="AA8" s="49"/>
      <c r="AB8" s="80" t="s">
        <v>160</v>
      </c>
      <c r="AC8" s="52">
        <v>100</v>
      </c>
      <c r="AD8" s="49"/>
      <c r="AE8" s="49">
        <f>IF(ISERROR((-1)*(100-((AD8*100)/AC8))),"",((-1)*(100-((AD8*100)/AC8))))</f>
        <v>-100</v>
      </c>
      <c r="AF8" s="49" t="str">
        <f>IF(ISERROR(IF(AB$8="Ascendente",(IF(AND(AE8&gt;=(-5),AE8&lt;=15),"Aceptable",(IF(AND(AE8&gt;=(-10),AE8&lt;(-5)),"Riesgo","Crítico")))),(IF(AND(AE8&gt;=(-15),AE8&lt;=5),"Aceptable",(IF(AND(AE8&gt;5,AE8&lt;=15),"Riesgo","Crítico")))))),"",(IF(AB8="Ascendente",(IF(AND(AE8&gt;=(-5),AE8&lt;=15),"Aceptable",(IF(AND(AE8&gt;=(-10),AE8&lt;(-5)),"Riesgo","Crítico")))),(IF(AND(AE8&gt;=(-15),AE8&lt;=5),"Aceptable",(IF(AND(AE8&gt;5,AE8&lt;=15),"Riesgo","Crítico")))))))</f>
        <v>Crítico</v>
      </c>
      <c r="AG8" s="49"/>
      <c r="AH8" s="49"/>
      <c r="AI8" s="49"/>
      <c r="AJ8" s="49"/>
      <c r="AK8" s="49"/>
      <c r="AL8" s="60">
        <v>1</v>
      </c>
      <c r="AM8" s="79">
        <v>1</v>
      </c>
      <c r="AN8" s="49">
        <v>273</v>
      </c>
      <c r="AO8" s="49">
        <v>273</v>
      </c>
      <c r="AP8" s="49">
        <f>IF(ISERROR((-1)*(100-((AM8*100)/AL8))),"",((-1)*(100-((AM8*100)/AL8))))</f>
        <v>0</v>
      </c>
      <c r="AQ8" s="49" t="str">
        <f>IF(ISERROR(IF(AK$8="Ascendente",(IF(AND(AP8&gt;=(-5),AP8&lt;=15),"Aceptable",(IF(AND(AP8&gt;=(-10),AP8&lt;(-5)),"Riesgo","Crítico")))),(IF(AND(AP8&gt;=(-15),AP8&lt;=5),"Aceptable",(IF(AND(AP8&gt;5,AP8&lt;=15),"Riesgo","Crítico")))))),"",(IF(AK8="Ascendente",(IF(AND(AP8&gt;=(-5),AP8&lt;=15),"Aceptable",(IF(AND(AP8&gt;=(-10),AP8&lt;(-5)),"Riesgo","Crítico")))),(IF(AND(AP8&gt;=(-15),AP8&lt;=6),"Aceptable",(IF(AND(AP8&gt;6,AP8&lt;=15),"Riesgo","Crítico")))))))</f>
        <v>Aceptable</v>
      </c>
      <c r="AR8" s="63" t="s">
        <v>161</v>
      </c>
      <c r="AS8" s="63" t="s">
        <v>158</v>
      </c>
      <c r="AT8" s="63" t="s">
        <v>159</v>
      </c>
      <c r="AU8" s="49"/>
      <c r="AV8" s="81" t="s">
        <v>162</v>
      </c>
      <c r="AW8" s="60">
        <v>1</v>
      </c>
      <c r="AX8" s="79">
        <v>1</v>
      </c>
      <c r="AY8" s="49">
        <v>372</v>
      </c>
      <c r="AZ8" s="49">
        <v>372</v>
      </c>
      <c r="BA8" s="49">
        <f>IF(ISERROR((-1)*(100-((AX8*100)/AW8))),"",((-1)*(100-((AX8*100)/AW8))))</f>
        <v>0</v>
      </c>
      <c r="BB8" s="49" t="str">
        <f>IF(ISERROR(IF(AG$8="Ascendente",(IF(AND(BA8&gt;=(-5),BA8&lt;=15),"Aceptable",(IF(AND(BA8&gt;=(-10),BA8&lt;(-5)),"Riesgo","Crítico")))),(IF(AND(BA8&gt;=(-15),BA8&lt;=5),"Aceptable",(IF(AND(BA8&gt;5,BA8&lt;=15),"Riesgo","Crítico")))))),"",(IF(AG8="Ascendente",(IF(AND(BA8&gt;=(-5),BA8&lt;=15),"Aceptable",(IF(AND(BA8&gt;=(-10),BA8&lt;(-5)),"Riesgo","Crítico")))),(IF(AND(BA8&gt;=(-15),BA8&lt;=5),"Aceptable",(IF(AND(BA8&gt;5,BA8&lt;=15),"Riesgo","Crítico")))))))</f>
        <v>Aceptable</v>
      </c>
      <c r="BC8" s="82" t="s">
        <v>163</v>
      </c>
      <c r="BD8" s="63" t="s">
        <v>158</v>
      </c>
      <c r="BE8" s="63" t="s">
        <v>159</v>
      </c>
      <c r="BF8" s="49"/>
      <c r="BG8" s="49"/>
      <c r="BH8" s="60">
        <v>1</v>
      </c>
      <c r="BI8" s="83">
        <v>1</v>
      </c>
      <c r="BJ8" s="65">
        <v>226</v>
      </c>
      <c r="BK8" s="65">
        <v>226</v>
      </c>
      <c r="BL8" s="65">
        <f>IF(ISERROR((-1)*(100-((BI8*100)/BH8))),"",((-1)*(100-((BI8*100)/BH8))))</f>
        <v>0</v>
      </c>
      <c r="BM8" s="49" t="str">
        <f>IF(ISERROR(IF(AR$8="Ascendente",(IF(AND(BL8&gt;=(-5),BL8&lt;=15),"Aceptable",(IF(AND(BL8&gt;=(-10),BL8&lt;(-5)),"Riesgo","Crítico")))),(IF(AND(BL8&gt;=(-15),BL8&lt;=5),"Aceptable",(IF(AND(BL8&gt;5,BL8&lt;=15),"Riesgo","Crítico")))))),"",(IF(AR8="Ascendente",(IF(AND(BL8&gt;=(-5),BL8&lt;=15),"Aceptable",(IF(AND(BL8&gt;=(-10),BL8&lt;(-5)),"Riesgo","Crítico")))),(IF(AND(BL8&gt;=(-15),BL8&lt;=5),"Aceptable",(IF(AND(BL8&gt;5,BL8&lt;=15),"Riesgo","Crítico")))))))</f>
        <v>Aceptable</v>
      </c>
      <c r="BN8" s="82" t="s">
        <v>164</v>
      </c>
      <c r="BO8" s="63" t="s">
        <v>158</v>
      </c>
      <c r="BP8" s="63" t="s">
        <v>159</v>
      </c>
      <c r="BQ8" s="65"/>
      <c r="BR8" s="49"/>
      <c r="BS8" s="46" t="s">
        <v>165</v>
      </c>
      <c r="BT8" s="84">
        <v>21101</v>
      </c>
      <c r="BU8" s="84" t="s">
        <v>166</v>
      </c>
      <c r="BV8" s="85">
        <v>75000</v>
      </c>
      <c r="BW8" s="69"/>
      <c r="BX8" s="86"/>
      <c r="BY8" s="86"/>
      <c r="BZ8" s="86">
        <v>33104.379999999997</v>
      </c>
      <c r="CA8" s="86"/>
      <c r="CB8" s="86"/>
      <c r="CC8" s="86"/>
      <c r="CD8" s="86"/>
      <c r="CE8" s="86"/>
      <c r="CF8" s="86"/>
      <c r="CG8" s="86"/>
      <c r="CH8" s="86"/>
      <c r="CI8" s="86"/>
      <c r="CJ8" s="44"/>
      <c r="CK8" s="44"/>
      <c r="CL8" s="44"/>
      <c r="CM8" s="44"/>
      <c r="CN8" s="44"/>
      <c r="CO8" s="44"/>
      <c r="CP8" s="44">
        <v>6245.62</v>
      </c>
      <c r="CQ8" s="44"/>
      <c r="CR8" s="44"/>
      <c r="CS8" s="44"/>
      <c r="CT8" s="44"/>
      <c r="CU8" s="44"/>
      <c r="CV8" s="44"/>
      <c r="CW8" s="44"/>
      <c r="CX8" s="44"/>
      <c r="CY8" s="44"/>
      <c r="CZ8" s="44"/>
      <c r="DA8" s="44"/>
      <c r="DB8" s="44"/>
      <c r="DC8" s="44"/>
      <c r="DD8" s="44"/>
      <c r="DE8" s="44"/>
      <c r="DF8" s="44"/>
      <c r="DG8" s="44"/>
      <c r="DH8" s="44"/>
      <c r="DI8" s="44"/>
      <c r="DJ8" s="44"/>
      <c r="DK8" s="44"/>
      <c r="DL8" s="44"/>
      <c r="DM8" s="44"/>
      <c r="DN8" s="44"/>
      <c r="DO8" s="44"/>
      <c r="DP8" s="44"/>
      <c r="DQ8" s="44"/>
      <c r="DR8" s="44"/>
      <c r="DS8" s="44"/>
      <c r="DT8" s="44"/>
      <c r="DU8" s="44"/>
      <c r="DV8" s="44"/>
      <c r="DW8" s="44"/>
      <c r="DX8" s="44"/>
      <c r="DY8" s="44"/>
      <c r="DZ8" s="44"/>
    </row>
    <row r="9" spans="1:130" ht="71.25" hidden="1" customHeight="1">
      <c r="A9" s="45" t="s">
        <v>112</v>
      </c>
      <c r="B9" s="46"/>
      <c r="C9" s="46"/>
      <c r="D9" s="46"/>
      <c r="E9" s="46"/>
      <c r="F9" s="46"/>
      <c r="G9" s="46"/>
      <c r="H9" s="46"/>
      <c r="I9" s="46"/>
      <c r="J9" s="46"/>
      <c r="K9" s="46"/>
      <c r="L9" s="46"/>
      <c r="M9" s="58"/>
      <c r="N9" s="49"/>
      <c r="O9" s="49"/>
      <c r="P9" s="59"/>
      <c r="Q9" s="49"/>
      <c r="R9" s="60"/>
      <c r="S9" s="79"/>
      <c r="T9" s="49"/>
      <c r="U9" s="49"/>
      <c r="V9" s="49"/>
      <c r="W9" s="49"/>
      <c r="X9" s="53"/>
      <c r="Y9" s="49"/>
      <c r="Z9" s="49"/>
      <c r="AA9" s="49"/>
      <c r="AB9" s="49"/>
      <c r="AC9" s="52"/>
      <c r="AD9" s="49"/>
      <c r="AE9" s="49"/>
      <c r="AF9" s="49"/>
      <c r="AG9" s="49"/>
      <c r="AH9" s="49"/>
      <c r="AI9" s="49"/>
      <c r="AJ9" s="49"/>
      <c r="AK9" s="49"/>
      <c r="AL9" s="60"/>
      <c r="AM9" s="49"/>
      <c r="AN9" s="49"/>
      <c r="AO9" s="49"/>
      <c r="AP9" s="49"/>
      <c r="AQ9" s="49"/>
      <c r="AR9" s="49"/>
      <c r="AS9" s="49"/>
      <c r="AT9" s="49"/>
      <c r="AU9" s="49"/>
      <c r="AV9" s="49"/>
      <c r="AW9" s="60"/>
      <c r="AX9" s="49"/>
      <c r="AY9" s="49"/>
      <c r="AZ9" s="49"/>
      <c r="BA9" s="49"/>
      <c r="BB9" s="49"/>
      <c r="BC9" s="49"/>
      <c r="BD9" s="49"/>
      <c r="BE9" s="49"/>
      <c r="BF9" s="49"/>
      <c r="BG9" s="49"/>
      <c r="BH9" s="60"/>
      <c r="BI9" s="65"/>
      <c r="BJ9" s="65"/>
      <c r="BK9" s="65"/>
      <c r="BL9" s="65"/>
      <c r="BM9" s="49"/>
      <c r="BN9" s="65"/>
      <c r="BO9" s="65"/>
      <c r="BP9" s="65"/>
      <c r="BQ9" s="65"/>
      <c r="BR9" s="49"/>
      <c r="BS9" s="46"/>
      <c r="BT9" s="84">
        <v>21201</v>
      </c>
      <c r="BU9" s="84"/>
      <c r="BV9" s="85"/>
      <c r="BW9" s="69"/>
      <c r="BX9" s="86"/>
      <c r="BY9" s="86"/>
      <c r="BZ9" s="86"/>
      <c r="CA9" s="86"/>
      <c r="CB9" s="86"/>
      <c r="CC9" s="86"/>
      <c r="CD9" s="86"/>
      <c r="CE9" s="86"/>
      <c r="CF9" s="86"/>
      <c r="CG9" s="86"/>
      <c r="CH9" s="86"/>
      <c r="CI9" s="86"/>
      <c r="CJ9" s="44"/>
      <c r="CK9" s="44"/>
      <c r="CL9" s="44"/>
      <c r="CM9" s="44"/>
      <c r="CN9" s="44"/>
      <c r="CO9" s="44"/>
      <c r="CP9" s="44"/>
      <c r="CQ9" s="44"/>
      <c r="CR9" s="44"/>
      <c r="CS9" s="44"/>
      <c r="CT9" s="44"/>
      <c r="CU9" s="44"/>
      <c r="CV9" s="44"/>
      <c r="CW9" s="44"/>
      <c r="CX9" s="44"/>
      <c r="CY9" s="44"/>
      <c r="CZ9" s="44"/>
      <c r="DA9" s="44"/>
      <c r="DB9" s="44"/>
      <c r="DC9" s="44"/>
      <c r="DD9" s="44"/>
      <c r="DE9" s="44"/>
      <c r="DF9" s="44"/>
      <c r="DG9" s="44"/>
      <c r="DH9" s="44"/>
      <c r="DI9" s="44"/>
      <c r="DJ9" s="44"/>
      <c r="DK9" s="44"/>
      <c r="DL9" s="44"/>
      <c r="DM9" s="44"/>
      <c r="DN9" s="44"/>
      <c r="DO9" s="44"/>
      <c r="DP9" s="44"/>
      <c r="DQ9" s="44"/>
      <c r="DR9" s="44"/>
      <c r="DS9" s="44"/>
      <c r="DT9" s="44"/>
      <c r="DU9" s="44"/>
      <c r="DV9" s="44"/>
      <c r="DW9" s="44"/>
      <c r="DX9" s="44"/>
      <c r="DY9" s="44"/>
      <c r="DZ9" s="44"/>
    </row>
    <row r="10" spans="1:130" ht="25.5" hidden="1" customHeight="1">
      <c r="A10" s="45" t="s">
        <v>112</v>
      </c>
      <c r="B10" s="46"/>
      <c r="C10" s="46"/>
      <c r="D10" s="46"/>
      <c r="E10" s="46"/>
      <c r="F10" s="46"/>
      <c r="G10" s="46"/>
      <c r="H10" s="46"/>
      <c r="I10" s="46"/>
      <c r="J10" s="46"/>
      <c r="K10" s="46"/>
      <c r="L10" s="46"/>
      <c r="M10" s="58"/>
      <c r="N10" s="49"/>
      <c r="O10" s="49"/>
      <c r="P10" s="59"/>
      <c r="Q10" s="49"/>
      <c r="R10" s="60"/>
      <c r="S10" s="79"/>
      <c r="T10" s="49"/>
      <c r="U10" s="49"/>
      <c r="V10" s="49"/>
      <c r="W10" s="49"/>
      <c r="X10" s="53"/>
      <c r="Y10" s="49"/>
      <c r="Z10" s="49"/>
      <c r="AA10" s="49"/>
      <c r="AB10" s="49"/>
      <c r="AC10" s="52"/>
      <c r="AD10" s="49"/>
      <c r="AE10" s="49"/>
      <c r="AF10" s="49"/>
      <c r="AG10" s="49"/>
      <c r="AH10" s="49"/>
      <c r="AI10" s="49"/>
      <c r="AJ10" s="49"/>
      <c r="AK10" s="49"/>
      <c r="AL10" s="60"/>
      <c r="AM10" s="49"/>
      <c r="AN10" s="49"/>
      <c r="AO10" s="49"/>
      <c r="AP10" s="49"/>
      <c r="AQ10" s="49"/>
      <c r="AR10" s="49"/>
      <c r="AS10" s="49"/>
      <c r="AT10" s="49"/>
      <c r="AU10" s="49"/>
      <c r="AV10" s="49"/>
      <c r="AW10" s="60"/>
      <c r="AX10" s="49"/>
      <c r="AY10" s="49"/>
      <c r="AZ10" s="49"/>
      <c r="BA10" s="49"/>
      <c r="BB10" s="49"/>
      <c r="BC10" s="49"/>
      <c r="BD10" s="49"/>
      <c r="BE10" s="49"/>
      <c r="BF10" s="49"/>
      <c r="BG10" s="49"/>
      <c r="BH10" s="60"/>
      <c r="BI10" s="65"/>
      <c r="BJ10" s="65"/>
      <c r="BK10" s="65"/>
      <c r="BL10" s="65"/>
      <c r="BM10" s="49"/>
      <c r="BN10" s="65"/>
      <c r="BO10" s="65"/>
      <c r="BP10" s="65"/>
      <c r="BQ10" s="65"/>
      <c r="BR10" s="49"/>
      <c r="BS10" s="46"/>
      <c r="BT10" s="84">
        <v>21401</v>
      </c>
      <c r="BU10" s="84"/>
      <c r="BV10" s="85">
        <v>50000</v>
      </c>
      <c r="BW10" s="69"/>
      <c r="BX10" s="86"/>
      <c r="BY10" s="86"/>
      <c r="BZ10" s="86">
        <v>12500</v>
      </c>
      <c r="CA10" s="86"/>
      <c r="CB10" s="86"/>
      <c r="CC10" s="86"/>
      <c r="CD10" s="86"/>
      <c r="CE10" s="86"/>
      <c r="CF10" s="86"/>
      <c r="CG10" s="86"/>
      <c r="CH10" s="86"/>
      <c r="CI10" s="86"/>
      <c r="CJ10" s="44"/>
      <c r="CK10" s="44"/>
      <c r="CL10" s="44"/>
      <c r="CM10" s="44"/>
      <c r="CN10" s="44"/>
      <c r="CO10" s="44"/>
      <c r="CP10" s="44">
        <v>3598.25</v>
      </c>
      <c r="CQ10" s="44"/>
      <c r="CR10" s="44"/>
      <c r="CS10" s="44"/>
      <c r="CT10" s="44"/>
      <c r="CU10" s="44"/>
      <c r="CV10" s="44"/>
      <c r="CW10" s="44"/>
      <c r="CX10" s="44"/>
      <c r="CY10" s="44"/>
      <c r="CZ10" s="44"/>
      <c r="DA10" s="44"/>
      <c r="DB10" s="44"/>
      <c r="DC10" s="44"/>
      <c r="DD10" s="44"/>
      <c r="DE10" s="44"/>
      <c r="DF10" s="44"/>
      <c r="DG10" s="44"/>
      <c r="DH10" s="44"/>
      <c r="DI10" s="44"/>
      <c r="DJ10" s="44"/>
      <c r="DK10" s="44"/>
      <c r="DL10" s="44"/>
      <c r="DM10" s="44"/>
      <c r="DN10" s="44"/>
      <c r="DO10" s="44"/>
      <c r="DP10" s="44"/>
      <c r="DQ10" s="44"/>
      <c r="DR10" s="44"/>
      <c r="DS10" s="44"/>
      <c r="DT10" s="44"/>
      <c r="DU10" s="44"/>
      <c r="DV10" s="44"/>
      <c r="DW10" s="44"/>
      <c r="DX10" s="44"/>
      <c r="DY10" s="44"/>
      <c r="DZ10" s="44"/>
    </row>
    <row r="11" spans="1:130" ht="25.5" hidden="1" customHeight="1">
      <c r="A11" s="45" t="s">
        <v>112</v>
      </c>
      <c r="B11" s="46"/>
      <c r="C11" s="46"/>
      <c r="D11" s="46"/>
      <c r="E11" s="46"/>
      <c r="F11" s="46"/>
      <c r="G11" s="46"/>
      <c r="H11" s="46"/>
      <c r="I11" s="46"/>
      <c r="J11" s="46"/>
      <c r="K11" s="46"/>
      <c r="L11" s="46"/>
      <c r="M11" s="58"/>
      <c r="N11" s="49"/>
      <c r="O11" s="49"/>
      <c r="P11" s="59"/>
      <c r="Q11" s="49"/>
      <c r="R11" s="60"/>
      <c r="S11" s="79"/>
      <c r="T11" s="49"/>
      <c r="U11" s="49"/>
      <c r="V11" s="49"/>
      <c r="W11" s="49"/>
      <c r="X11" s="53"/>
      <c r="Y11" s="49"/>
      <c r="Z11" s="49"/>
      <c r="AA11" s="49"/>
      <c r="AB11" s="49"/>
      <c r="AC11" s="52"/>
      <c r="AD11" s="49"/>
      <c r="AE11" s="49"/>
      <c r="AF11" s="49"/>
      <c r="AG11" s="49"/>
      <c r="AH11" s="49"/>
      <c r="AI11" s="49"/>
      <c r="AJ11" s="49"/>
      <c r="AK11" s="49"/>
      <c r="AL11" s="60"/>
      <c r="AM11" s="49"/>
      <c r="AN11" s="49"/>
      <c r="AO11" s="49"/>
      <c r="AP11" s="49"/>
      <c r="AQ11" s="49"/>
      <c r="AR11" s="49"/>
      <c r="AS11" s="49"/>
      <c r="AT11" s="49"/>
      <c r="AU11" s="49"/>
      <c r="AV11" s="49"/>
      <c r="AW11" s="60"/>
      <c r="AX11" s="49"/>
      <c r="AY11" s="49"/>
      <c r="AZ11" s="49"/>
      <c r="BA11" s="49"/>
      <c r="BB11" s="49"/>
      <c r="BC11" s="49"/>
      <c r="BD11" s="49"/>
      <c r="BE11" s="49"/>
      <c r="BF11" s="49"/>
      <c r="BG11" s="49"/>
      <c r="BH11" s="60"/>
      <c r="BI11" s="65"/>
      <c r="BJ11" s="65"/>
      <c r="BK11" s="65"/>
      <c r="BL11" s="65"/>
      <c r="BM11" s="49"/>
      <c r="BN11" s="65"/>
      <c r="BO11" s="65"/>
      <c r="BP11" s="65"/>
      <c r="BQ11" s="65"/>
      <c r="BR11" s="49"/>
      <c r="BS11" s="46"/>
      <c r="BT11" s="84">
        <v>21501</v>
      </c>
      <c r="BU11" s="84"/>
      <c r="BV11" s="85"/>
      <c r="BW11" s="69"/>
      <c r="BX11" s="86"/>
      <c r="BY11" s="86"/>
      <c r="BZ11" s="86"/>
      <c r="CA11" s="86"/>
      <c r="CB11" s="86"/>
      <c r="CC11" s="86"/>
      <c r="CD11" s="86"/>
      <c r="CE11" s="86"/>
      <c r="CF11" s="86"/>
      <c r="CG11" s="86"/>
      <c r="CH11" s="86"/>
      <c r="CI11" s="86"/>
      <c r="CJ11" s="44"/>
      <c r="CK11" s="44"/>
      <c r="CL11" s="44"/>
      <c r="CM11" s="44"/>
      <c r="CN11" s="44"/>
      <c r="CO11" s="44"/>
      <c r="CP11" s="44"/>
      <c r="CQ11" s="44"/>
      <c r="CR11" s="44"/>
      <c r="CS11" s="44"/>
      <c r="CT11" s="44"/>
      <c r="CU11" s="44"/>
      <c r="CV11" s="44"/>
      <c r="CW11" s="44"/>
      <c r="CX11" s="44"/>
      <c r="CY11" s="44"/>
      <c r="CZ11" s="44"/>
      <c r="DA11" s="44"/>
      <c r="DB11" s="44"/>
      <c r="DC11" s="44"/>
      <c r="DD11" s="44"/>
      <c r="DE11" s="44"/>
      <c r="DF11" s="44"/>
      <c r="DG11" s="44"/>
      <c r="DH11" s="44"/>
      <c r="DI11" s="44"/>
      <c r="DJ11" s="44"/>
      <c r="DK11" s="44"/>
      <c r="DL11" s="44"/>
      <c r="DM11" s="44"/>
      <c r="DN11" s="44"/>
      <c r="DO11" s="44"/>
      <c r="DP11" s="44"/>
      <c r="DQ11" s="44"/>
      <c r="DR11" s="44"/>
      <c r="DS11" s="44"/>
      <c r="DT11" s="44"/>
      <c r="DU11" s="44"/>
      <c r="DV11" s="44"/>
      <c r="DW11" s="44"/>
      <c r="DX11" s="44"/>
      <c r="DY11" s="44"/>
      <c r="DZ11" s="44"/>
    </row>
    <row r="12" spans="1:130" ht="25.5" hidden="1" customHeight="1">
      <c r="A12" s="45" t="s">
        <v>112</v>
      </c>
      <c r="B12" s="46"/>
      <c r="C12" s="46"/>
      <c r="D12" s="46"/>
      <c r="E12" s="46"/>
      <c r="F12" s="46"/>
      <c r="G12" s="46"/>
      <c r="H12" s="46"/>
      <c r="I12" s="46"/>
      <c r="J12" s="46"/>
      <c r="K12" s="46"/>
      <c r="L12" s="46"/>
      <c r="M12" s="87"/>
      <c r="N12" s="49"/>
      <c r="O12" s="49"/>
      <c r="P12" s="59"/>
      <c r="Q12" s="49"/>
      <c r="R12" s="51"/>
      <c r="S12" s="49"/>
      <c r="T12" s="49"/>
      <c r="U12" s="49"/>
      <c r="V12" s="49"/>
      <c r="W12" s="49"/>
      <c r="X12" s="53"/>
      <c r="Y12" s="49"/>
      <c r="Z12" s="49"/>
      <c r="AA12" s="49"/>
      <c r="AB12" s="49"/>
      <c r="AC12" s="52"/>
      <c r="AD12" s="49"/>
      <c r="AE12" s="49"/>
      <c r="AF12" s="49"/>
      <c r="AG12" s="49"/>
      <c r="AH12" s="49"/>
      <c r="AI12" s="49"/>
      <c r="AJ12" s="49"/>
      <c r="AK12" s="49"/>
      <c r="AL12" s="51"/>
      <c r="AM12" s="49"/>
      <c r="AN12" s="49"/>
      <c r="AO12" s="49"/>
      <c r="AP12" s="49"/>
      <c r="AQ12" s="49"/>
      <c r="AR12" s="49"/>
      <c r="AS12" s="49"/>
      <c r="AT12" s="49"/>
      <c r="AU12" s="49"/>
      <c r="AV12" s="49"/>
      <c r="AW12" s="51"/>
      <c r="AX12" s="49"/>
      <c r="AY12" s="49"/>
      <c r="AZ12" s="49"/>
      <c r="BA12" s="49"/>
      <c r="BB12" s="49"/>
      <c r="BC12" s="49"/>
      <c r="BD12" s="49"/>
      <c r="BE12" s="49"/>
      <c r="BF12" s="49"/>
      <c r="BG12" s="49"/>
      <c r="BH12" s="51"/>
      <c r="BI12" s="65"/>
      <c r="BJ12" s="65"/>
      <c r="BK12" s="65"/>
      <c r="BL12" s="65"/>
      <c r="BM12" s="49"/>
      <c r="BN12" s="65"/>
      <c r="BO12" s="65"/>
      <c r="BP12" s="65"/>
      <c r="BQ12" s="65"/>
      <c r="BR12" s="49"/>
      <c r="BS12" s="46" t="s">
        <v>167</v>
      </c>
      <c r="BT12" s="84">
        <v>21601</v>
      </c>
      <c r="BU12" s="84" t="s">
        <v>168</v>
      </c>
      <c r="BV12" s="85"/>
      <c r="BW12" s="69"/>
      <c r="BX12" s="86"/>
      <c r="BY12" s="86"/>
      <c r="BZ12" s="86"/>
      <c r="CA12" s="86"/>
      <c r="CB12" s="86"/>
      <c r="CC12" s="86"/>
      <c r="CD12" s="86"/>
      <c r="CE12" s="86"/>
      <c r="CF12" s="86"/>
      <c r="CG12" s="86"/>
      <c r="CH12" s="86"/>
      <c r="CI12" s="86"/>
      <c r="CJ12" s="44"/>
      <c r="CK12" s="44"/>
      <c r="CL12" s="44"/>
      <c r="CM12" s="44"/>
      <c r="CN12" s="44"/>
      <c r="CO12" s="44"/>
      <c r="CP12" s="44"/>
      <c r="CQ12" s="44"/>
      <c r="CR12" s="44"/>
      <c r="CS12" s="44"/>
      <c r="CT12" s="44"/>
      <c r="CU12" s="44"/>
      <c r="CV12" s="44"/>
      <c r="CW12" s="44"/>
      <c r="CX12" s="44"/>
      <c r="CY12" s="44"/>
      <c r="CZ12" s="44"/>
      <c r="DA12" s="44"/>
      <c r="DB12" s="44"/>
      <c r="DC12" s="44"/>
      <c r="DD12" s="44"/>
      <c r="DE12" s="44"/>
      <c r="DF12" s="44"/>
      <c r="DG12" s="44"/>
      <c r="DH12" s="44"/>
      <c r="DI12" s="44"/>
      <c r="DJ12" s="44"/>
      <c r="DK12" s="44"/>
      <c r="DL12" s="44"/>
      <c r="DM12" s="44"/>
      <c r="DN12" s="44"/>
      <c r="DO12" s="44"/>
      <c r="DP12" s="44"/>
      <c r="DQ12" s="44"/>
      <c r="DR12" s="44"/>
      <c r="DS12" s="44"/>
      <c r="DT12" s="44"/>
      <c r="DU12" s="44"/>
      <c r="DV12" s="44"/>
      <c r="DW12" s="44"/>
      <c r="DX12" s="44"/>
      <c r="DY12" s="44"/>
      <c r="DZ12" s="44"/>
    </row>
    <row r="13" spans="1:130" ht="32.25" hidden="1" customHeight="1">
      <c r="A13" s="45" t="s">
        <v>112</v>
      </c>
      <c r="B13" s="46"/>
      <c r="C13" s="46"/>
      <c r="D13" s="46"/>
      <c r="E13" s="46"/>
      <c r="F13" s="46"/>
      <c r="G13" s="46"/>
      <c r="H13" s="46"/>
      <c r="I13" s="46"/>
      <c r="J13" s="46"/>
      <c r="K13" s="46"/>
      <c r="L13" s="46"/>
      <c r="M13" s="87"/>
      <c r="N13" s="49"/>
      <c r="O13" s="49"/>
      <c r="P13" s="59"/>
      <c r="Q13" s="49"/>
      <c r="R13" s="51"/>
      <c r="S13" s="49"/>
      <c r="T13" s="49"/>
      <c r="U13" s="49"/>
      <c r="V13" s="49"/>
      <c r="W13" s="49"/>
      <c r="X13" s="53"/>
      <c r="Y13" s="49"/>
      <c r="Z13" s="49"/>
      <c r="AA13" s="49"/>
      <c r="AB13" s="49"/>
      <c r="AC13" s="52"/>
      <c r="AD13" s="49"/>
      <c r="AE13" s="49"/>
      <c r="AF13" s="49"/>
      <c r="AG13" s="49"/>
      <c r="AH13" s="49"/>
      <c r="AI13" s="49"/>
      <c r="AJ13" s="49"/>
      <c r="AK13" s="49"/>
      <c r="AL13" s="51"/>
      <c r="AM13" s="49"/>
      <c r="AN13" s="49"/>
      <c r="AO13" s="49"/>
      <c r="AP13" s="49"/>
      <c r="AQ13" s="49"/>
      <c r="AR13" s="49"/>
      <c r="AS13" s="49"/>
      <c r="AT13" s="49"/>
      <c r="AU13" s="49"/>
      <c r="AV13" s="49"/>
      <c r="AW13" s="51"/>
      <c r="AX13" s="49"/>
      <c r="AY13" s="49"/>
      <c r="AZ13" s="49"/>
      <c r="BA13" s="49"/>
      <c r="BB13" s="49"/>
      <c r="BC13" s="49"/>
      <c r="BD13" s="49"/>
      <c r="BE13" s="49"/>
      <c r="BF13" s="49"/>
      <c r="BG13" s="49"/>
      <c r="BH13" s="51"/>
      <c r="BI13" s="65"/>
      <c r="BJ13" s="65"/>
      <c r="BK13" s="65"/>
      <c r="BL13" s="65"/>
      <c r="BM13" s="49"/>
      <c r="BN13" s="65"/>
      <c r="BO13" s="65"/>
      <c r="BP13" s="65"/>
      <c r="BQ13" s="65"/>
      <c r="BR13" s="49"/>
      <c r="BS13" s="46" t="s">
        <v>169</v>
      </c>
      <c r="BT13" s="84">
        <v>22104</v>
      </c>
      <c r="BU13" s="84" t="s">
        <v>170</v>
      </c>
      <c r="BV13" s="85">
        <v>57214</v>
      </c>
      <c r="BW13" s="69"/>
      <c r="BX13" s="86"/>
      <c r="BY13" s="86"/>
      <c r="BZ13" s="86">
        <v>14303</v>
      </c>
      <c r="CA13" s="86"/>
      <c r="CB13" s="86"/>
      <c r="CC13" s="86"/>
      <c r="CD13" s="86"/>
      <c r="CE13" s="86"/>
      <c r="CF13" s="86"/>
      <c r="CG13" s="86"/>
      <c r="CH13" s="86"/>
      <c r="CI13" s="86"/>
      <c r="CJ13" s="44"/>
      <c r="CK13" s="44"/>
      <c r="CL13" s="44"/>
      <c r="CM13" s="44"/>
      <c r="CN13" s="44"/>
      <c r="CO13" s="44"/>
      <c r="CP13" s="44">
        <v>0</v>
      </c>
      <c r="CQ13" s="44"/>
      <c r="CR13" s="44"/>
      <c r="CS13" s="44"/>
      <c r="CT13" s="44"/>
      <c r="CU13" s="44"/>
      <c r="CV13" s="44"/>
      <c r="CW13" s="44"/>
      <c r="CX13" s="44"/>
      <c r="CY13" s="44"/>
      <c r="CZ13" s="44"/>
      <c r="DA13" s="44"/>
      <c r="DB13" s="44"/>
      <c r="DC13" s="44"/>
      <c r="DD13" s="44"/>
      <c r="DE13" s="44"/>
      <c r="DF13" s="44"/>
      <c r="DG13" s="44"/>
      <c r="DH13" s="44"/>
      <c r="DI13" s="44"/>
      <c r="DJ13" s="44"/>
      <c r="DK13" s="44"/>
      <c r="DL13" s="44"/>
      <c r="DM13" s="44"/>
      <c r="DN13" s="44"/>
      <c r="DO13" s="44"/>
      <c r="DP13" s="44"/>
      <c r="DQ13" s="44"/>
      <c r="DR13" s="44"/>
      <c r="DS13" s="44"/>
      <c r="DT13" s="44"/>
      <c r="DU13" s="44"/>
      <c r="DV13" s="44"/>
      <c r="DW13" s="44"/>
      <c r="DX13" s="44"/>
      <c r="DY13" s="44"/>
      <c r="DZ13" s="44"/>
    </row>
    <row r="14" spans="1:130" ht="20.149999999999999" hidden="1" customHeight="1">
      <c r="A14" s="45" t="s">
        <v>112</v>
      </c>
      <c r="B14" s="46"/>
      <c r="C14" s="46"/>
      <c r="D14" s="46"/>
      <c r="E14" s="46"/>
      <c r="F14" s="46"/>
      <c r="G14" s="46"/>
      <c r="H14" s="46"/>
      <c r="I14" s="46"/>
      <c r="J14" s="46"/>
      <c r="K14" s="46"/>
      <c r="L14" s="46"/>
      <c r="M14" s="87"/>
      <c r="N14" s="49"/>
      <c r="O14" s="49"/>
      <c r="P14" s="59"/>
      <c r="Q14" s="49"/>
      <c r="R14" s="51"/>
      <c r="S14" s="49"/>
      <c r="T14" s="49"/>
      <c r="U14" s="49"/>
      <c r="V14" s="49"/>
      <c r="W14" s="49"/>
      <c r="X14" s="53"/>
      <c r="Y14" s="49"/>
      <c r="Z14" s="49"/>
      <c r="AA14" s="49"/>
      <c r="AB14" s="49"/>
      <c r="AC14" s="52"/>
      <c r="AD14" s="49"/>
      <c r="AE14" s="49"/>
      <c r="AF14" s="49"/>
      <c r="AG14" s="49"/>
      <c r="AH14" s="49"/>
      <c r="AI14" s="49"/>
      <c r="AJ14" s="49"/>
      <c r="AK14" s="49"/>
      <c r="AL14" s="51"/>
      <c r="AM14" s="49"/>
      <c r="AN14" s="49"/>
      <c r="AO14" s="49"/>
      <c r="AP14" s="49"/>
      <c r="AQ14" s="49"/>
      <c r="AR14" s="49"/>
      <c r="AS14" s="49"/>
      <c r="AT14" s="49"/>
      <c r="AU14" s="49"/>
      <c r="AV14" s="49"/>
      <c r="AW14" s="51"/>
      <c r="AX14" s="49"/>
      <c r="AY14" s="49"/>
      <c r="AZ14" s="49"/>
      <c r="BA14" s="49"/>
      <c r="BB14" s="49"/>
      <c r="BC14" s="49"/>
      <c r="BD14" s="49"/>
      <c r="BE14" s="49"/>
      <c r="BF14" s="49"/>
      <c r="BG14" s="49"/>
      <c r="BH14" s="51"/>
      <c r="BI14" s="65"/>
      <c r="BJ14" s="65"/>
      <c r="BK14" s="65"/>
      <c r="BL14" s="65"/>
      <c r="BM14" s="49"/>
      <c r="BN14" s="65"/>
      <c r="BO14" s="65"/>
      <c r="BP14" s="65"/>
      <c r="BQ14" s="65"/>
      <c r="BR14" s="49"/>
      <c r="BS14" s="46"/>
      <c r="BT14" s="84">
        <v>22106</v>
      </c>
      <c r="BU14" s="84"/>
      <c r="BV14" s="85"/>
      <c r="BW14" s="69"/>
      <c r="BX14" s="86"/>
      <c r="BY14" s="86"/>
      <c r="BZ14" s="86"/>
      <c r="CA14" s="86"/>
      <c r="CB14" s="86"/>
      <c r="CC14" s="86"/>
      <c r="CD14" s="86"/>
      <c r="CE14" s="86"/>
      <c r="CF14" s="86"/>
      <c r="CG14" s="86"/>
      <c r="CH14" s="86"/>
      <c r="CI14" s="86"/>
      <c r="CJ14" s="44"/>
      <c r="CK14" s="44"/>
      <c r="CL14" s="44"/>
      <c r="CM14" s="44"/>
      <c r="CN14" s="44"/>
      <c r="CO14" s="44"/>
      <c r="CP14" s="44"/>
      <c r="CQ14" s="44"/>
      <c r="CR14" s="44"/>
      <c r="CS14" s="44"/>
      <c r="CT14" s="44"/>
      <c r="CU14" s="44"/>
      <c r="CV14" s="44"/>
      <c r="CW14" s="44"/>
      <c r="CX14" s="44"/>
      <c r="CY14" s="44"/>
      <c r="CZ14" s="44"/>
      <c r="DA14" s="44"/>
      <c r="DB14" s="44"/>
      <c r="DC14" s="44"/>
      <c r="DD14" s="44"/>
      <c r="DE14" s="44"/>
      <c r="DF14" s="44"/>
      <c r="DG14" s="44"/>
      <c r="DH14" s="44"/>
      <c r="DI14" s="44"/>
      <c r="DJ14" s="44"/>
      <c r="DK14" s="44"/>
      <c r="DL14" s="44"/>
      <c r="DM14" s="44"/>
      <c r="DN14" s="44"/>
      <c r="DO14" s="44"/>
      <c r="DP14" s="44"/>
      <c r="DQ14" s="44"/>
      <c r="DR14" s="44"/>
      <c r="DS14" s="44"/>
      <c r="DT14" s="44"/>
      <c r="DU14" s="44"/>
      <c r="DV14" s="44"/>
      <c r="DW14" s="44"/>
      <c r="DX14" s="44"/>
      <c r="DY14" s="44"/>
      <c r="DZ14" s="44"/>
    </row>
    <row r="15" spans="1:130" ht="20.149999999999999" hidden="1" customHeight="1">
      <c r="A15" s="45" t="s">
        <v>112</v>
      </c>
      <c r="B15" s="46"/>
      <c r="C15" s="46"/>
      <c r="D15" s="46"/>
      <c r="E15" s="46"/>
      <c r="F15" s="46"/>
      <c r="G15" s="46"/>
      <c r="H15" s="46"/>
      <c r="I15" s="46"/>
      <c r="J15" s="46"/>
      <c r="K15" s="46"/>
      <c r="L15" s="46"/>
      <c r="M15" s="87"/>
      <c r="N15" s="49"/>
      <c r="O15" s="49"/>
      <c r="P15" s="59"/>
      <c r="Q15" s="49"/>
      <c r="R15" s="51"/>
      <c r="S15" s="49"/>
      <c r="T15" s="49"/>
      <c r="U15" s="49"/>
      <c r="V15" s="49"/>
      <c r="W15" s="49"/>
      <c r="X15" s="53"/>
      <c r="Y15" s="49"/>
      <c r="Z15" s="49"/>
      <c r="AA15" s="49"/>
      <c r="AB15" s="49"/>
      <c r="AC15" s="52"/>
      <c r="AD15" s="49"/>
      <c r="AE15" s="49"/>
      <c r="AF15" s="49"/>
      <c r="AG15" s="49"/>
      <c r="AH15" s="49"/>
      <c r="AI15" s="49"/>
      <c r="AJ15" s="49"/>
      <c r="AK15" s="49"/>
      <c r="AL15" s="51"/>
      <c r="AM15" s="49"/>
      <c r="AN15" s="49"/>
      <c r="AO15" s="49"/>
      <c r="AP15" s="49"/>
      <c r="AQ15" s="49"/>
      <c r="AR15" s="49"/>
      <c r="AS15" s="49"/>
      <c r="AT15" s="49"/>
      <c r="AU15" s="49"/>
      <c r="AV15" s="49"/>
      <c r="AW15" s="51"/>
      <c r="AX15" s="49"/>
      <c r="AY15" s="49"/>
      <c r="AZ15" s="49"/>
      <c r="BA15" s="49"/>
      <c r="BB15" s="49"/>
      <c r="BC15" s="49"/>
      <c r="BD15" s="49"/>
      <c r="BE15" s="49"/>
      <c r="BF15" s="49"/>
      <c r="BG15" s="49"/>
      <c r="BH15" s="51"/>
      <c r="BI15" s="65"/>
      <c r="BJ15" s="65"/>
      <c r="BK15" s="65"/>
      <c r="BL15" s="65"/>
      <c r="BM15" s="49"/>
      <c r="BN15" s="65"/>
      <c r="BO15" s="65"/>
      <c r="BP15" s="65"/>
      <c r="BQ15" s="65"/>
      <c r="BR15" s="49"/>
      <c r="BS15" s="46"/>
      <c r="BT15" s="84">
        <v>22301</v>
      </c>
      <c r="BU15" s="84"/>
      <c r="BV15" s="85"/>
      <c r="BW15" s="69"/>
      <c r="BX15" s="86"/>
      <c r="BY15" s="86"/>
      <c r="BZ15" s="86"/>
      <c r="CA15" s="86"/>
      <c r="CB15" s="86"/>
      <c r="CC15" s="86"/>
      <c r="CD15" s="86"/>
      <c r="CE15" s="86"/>
      <c r="CF15" s="86"/>
      <c r="CG15" s="86"/>
      <c r="CH15" s="86"/>
      <c r="CI15" s="86"/>
      <c r="CJ15" s="44"/>
      <c r="CK15" s="44"/>
      <c r="CL15" s="44"/>
      <c r="CM15" s="44"/>
      <c r="CN15" s="44"/>
      <c r="CO15" s="44"/>
      <c r="CP15" s="44"/>
      <c r="CQ15" s="44"/>
      <c r="CR15" s="44"/>
      <c r="CS15" s="44"/>
      <c r="CT15" s="44"/>
      <c r="CU15" s="44"/>
      <c r="CV15" s="44"/>
      <c r="CW15" s="44"/>
      <c r="CX15" s="44"/>
      <c r="CY15" s="44"/>
      <c r="CZ15" s="44"/>
      <c r="DA15" s="44"/>
      <c r="DB15" s="44"/>
      <c r="DC15" s="44"/>
      <c r="DD15" s="44"/>
      <c r="DE15" s="44"/>
      <c r="DF15" s="44"/>
      <c r="DG15" s="44"/>
      <c r="DH15" s="44"/>
      <c r="DI15" s="44"/>
      <c r="DJ15" s="44"/>
      <c r="DK15" s="44"/>
      <c r="DL15" s="44"/>
      <c r="DM15" s="44"/>
      <c r="DN15" s="44"/>
      <c r="DO15" s="44"/>
      <c r="DP15" s="44"/>
      <c r="DQ15" s="44"/>
      <c r="DR15" s="44"/>
      <c r="DS15" s="44"/>
      <c r="DT15" s="44"/>
      <c r="DU15" s="44"/>
      <c r="DV15" s="44"/>
      <c r="DW15" s="44"/>
      <c r="DX15" s="44"/>
      <c r="DY15" s="44"/>
      <c r="DZ15" s="44"/>
    </row>
    <row r="16" spans="1:130" ht="20.149999999999999" hidden="1" customHeight="1">
      <c r="A16" s="45" t="s">
        <v>112</v>
      </c>
      <c r="B16" s="46"/>
      <c r="C16" s="46"/>
      <c r="D16" s="46"/>
      <c r="E16" s="46"/>
      <c r="F16" s="46"/>
      <c r="G16" s="46"/>
      <c r="H16" s="46"/>
      <c r="I16" s="46"/>
      <c r="J16" s="46"/>
      <c r="K16" s="46"/>
      <c r="L16" s="46"/>
      <c r="M16" s="87"/>
      <c r="N16" s="49"/>
      <c r="O16" s="49"/>
      <c r="P16" s="59"/>
      <c r="Q16" s="49"/>
      <c r="R16" s="51"/>
      <c r="S16" s="49"/>
      <c r="T16" s="49"/>
      <c r="U16" s="49"/>
      <c r="V16" s="49"/>
      <c r="W16" s="49"/>
      <c r="X16" s="53"/>
      <c r="Y16" s="49"/>
      <c r="Z16" s="49"/>
      <c r="AA16" s="49"/>
      <c r="AB16" s="49"/>
      <c r="AC16" s="52"/>
      <c r="AD16" s="49"/>
      <c r="AE16" s="49"/>
      <c r="AF16" s="49"/>
      <c r="AG16" s="49"/>
      <c r="AH16" s="49"/>
      <c r="AI16" s="49"/>
      <c r="AJ16" s="49"/>
      <c r="AK16" s="49"/>
      <c r="AL16" s="51"/>
      <c r="AM16" s="49"/>
      <c r="AN16" s="49"/>
      <c r="AO16" s="49"/>
      <c r="AP16" s="49"/>
      <c r="AQ16" s="49"/>
      <c r="AR16" s="49"/>
      <c r="AS16" s="49"/>
      <c r="AT16" s="49"/>
      <c r="AU16" s="49"/>
      <c r="AV16" s="49"/>
      <c r="AW16" s="51"/>
      <c r="AX16" s="49"/>
      <c r="AY16" s="49"/>
      <c r="AZ16" s="49"/>
      <c r="BA16" s="49"/>
      <c r="BB16" s="49"/>
      <c r="BC16" s="49"/>
      <c r="BD16" s="49"/>
      <c r="BE16" s="49"/>
      <c r="BF16" s="49"/>
      <c r="BG16" s="49"/>
      <c r="BH16" s="51"/>
      <c r="BI16" s="65"/>
      <c r="BJ16" s="65"/>
      <c r="BK16" s="65"/>
      <c r="BL16" s="65"/>
      <c r="BM16" s="49"/>
      <c r="BN16" s="65"/>
      <c r="BO16" s="65"/>
      <c r="BP16" s="65"/>
      <c r="BQ16" s="65"/>
      <c r="BR16" s="49"/>
      <c r="BS16" s="46"/>
      <c r="BT16" s="84">
        <v>24601</v>
      </c>
      <c r="BU16" s="84"/>
      <c r="BV16" s="85"/>
      <c r="BW16" s="69"/>
      <c r="BX16" s="86"/>
      <c r="BY16" s="86"/>
      <c r="BZ16" s="86"/>
      <c r="CA16" s="86"/>
      <c r="CB16" s="86"/>
      <c r="CC16" s="86"/>
      <c r="CD16" s="86"/>
      <c r="CE16" s="86"/>
      <c r="CF16" s="86"/>
      <c r="CG16" s="86"/>
      <c r="CH16" s="86"/>
      <c r="CI16" s="86"/>
      <c r="CJ16" s="44"/>
      <c r="CK16" s="44"/>
      <c r="CL16" s="44"/>
      <c r="CM16" s="44"/>
      <c r="CN16" s="44"/>
      <c r="CO16" s="44"/>
      <c r="CP16" s="44"/>
      <c r="CQ16" s="44"/>
      <c r="CR16" s="44"/>
      <c r="CS16" s="44"/>
      <c r="CT16" s="44"/>
      <c r="CU16" s="44"/>
      <c r="CV16" s="44"/>
      <c r="CW16" s="44"/>
      <c r="CX16" s="44"/>
      <c r="CY16" s="44"/>
      <c r="CZ16" s="44"/>
      <c r="DA16" s="44"/>
      <c r="DB16" s="44"/>
      <c r="DC16" s="44"/>
      <c r="DD16" s="44"/>
      <c r="DE16" s="44"/>
      <c r="DF16" s="44"/>
      <c r="DG16" s="44"/>
      <c r="DH16" s="44"/>
      <c r="DI16" s="44"/>
      <c r="DJ16" s="44"/>
      <c r="DK16" s="44"/>
      <c r="DL16" s="44"/>
      <c r="DM16" s="44"/>
      <c r="DN16" s="44"/>
      <c r="DO16" s="44"/>
      <c r="DP16" s="44"/>
      <c r="DQ16" s="44"/>
      <c r="DR16" s="44"/>
      <c r="DS16" s="44"/>
      <c r="DT16" s="44"/>
      <c r="DU16" s="44"/>
      <c r="DV16" s="44"/>
      <c r="DW16" s="44"/>
      <c r="DX16" s="44"/>
      <c r="DY16" s="44"/>
      <c r="DZ16" s="44"/>
    </row>
    <row r="17" spans="1:130" ht="20.149999999999999" hidden="1" customHeight="1">
      <c r="A17" s="45" t="s">
        <v>112</v>
      </c>
      <c r="B17" s="46"/>
      <c r="C17" s="46"/>
      <c r="D17" s="46"/>
      <c r="E17" s="46"/>
      <c r="F17" s="46"/>
      <c r="G17" s="46"/>
      <c r="H17" s="46"/>
      <c r="I17" s="46"/>
      <c r="J17" s="46"/>
      <c r="K17" s="46"/>
      <c r="L17" s="46"/>
      <c r="M17" s="87"/>
      <c r="N17" s="49"/>
      <c r="O17" s="49"/>
      <c r="P17" s="59"/>
      <c r="Q17" s="49"/>
      <c r="R17" s="51"/>
      <c r="S17" s="49"/>
      <c r="T17" s="49"/>
      <c r="U17" s="49"/>
      <c r="V17" s="49"/>
      <c r="W17" s="49"/>
      <c r="X17" s="53"/>
      <c r="Y17" s="49"/>
      <c r="Z17" s="49"/>
      <c r="AA17" s="49"/>
      <c r="AB17" s="49"/>
      <c r="AC17" s="52"/>
      <c r="AD17" s="49"/>
      <c r="AE17" s="49"/>
      <c r="AF17" s="49"/>
      <c r="AG17" s="49"/>
      <c r="AH17" s="49"/>
      <c r="AI17" s="49"/>
      <c r="AJ17" s="49"/>
      <c r="AK17" s="49"/>
      <c r="AL17" s="51"/>
      <c r="AM17" s="49"/>
      <c r="AN17" s="49"/>
      <c r="AO17" s="49"/>
      <c r="AP17" s="49"/>
      <c r="AQ17" s="49"/>
      <c r="AR17" s="49"/>
      <c r="AS17" s="49"/>
      <c r="AT17" s="49"/>
      <c r="AU17" s="49"/>
      <c r="AV17" s="49"/>
      <c r="AW17" s="51"/>
      <c r="AX17" s="49"/>
      <c r="AY17" s="49"/>
      <c r="AZ17" s="49"/>
      <c r="BA17" s="49"/>
      <c r="BB17" s="49"/>
      <c r="BC17" s="49"/>
      <c r="BD17" s="49"/>
      <c r="BE17" s="49"/>
      <c r="BF17" s="49"/>
      <c r="BG17" s="49"/>
      <c r="BH17" s="51"/>
      <c r="BI17" s="65"/>
      <c r="BJ17" s="65"/>
      <c r="BK17" s="65"/>
      <c r="BL17" s="65"/>
      <c r="BM17" s="49"/>
      <c r="BN17" s="65"/>
      <c r="BO17" s="65"/>
      <c r="BP17" s="65"/>
      <c r="BQ17" s="65"/>
      <c r="BR17" s="49"/>
      <c r="BS17" s="46"/>
      <c r="BT17" s="84">
        <v>24801</v>
      </c>
      <c r="BU17" s="84"/>
      <c r="BV17" s="85"/>
      <c r="BW17" s="69"/>
      <c r="BX17" s="86"/>
      <c r="BY17" s="86"/>
      <c r="BZ17" s="86"/>
      <c r="CA17" s="86"/>
      <c r="CB17" s="86"/>
      <c r="CC17" s="86"/>
      <c r="CD17" s="86"/>
      <c r="CE17" s="86"/>
      <c r="CF17" s="86"/>
      <c r="CG17" s="86"/>
      <c r="CH17" s="86"/>
      <c r="CI17" s="86"/>
      <c r="CJ17" s="44"/>
      <c r="CK17" s="44"/>
      <c r="CL17" s="44"/>
      <c r="CM17" s="44"/>
      <c r="CN17" s="44"/>
      <c r="CO17" s="44"/>
      <c r="CP17" s="44"/>
      <c r="CQ17" s="44"/>
      <c r="CR17" s="44"/>
      <c r="CS17" s="44"/>
      <c r="CT17" s="44"/>
      <c r="CU17" s="44"/>
      <c r="CV17" s="44"/>
      <c r="CW17" s="44"/>
      <c r="CX17" s="44"/>
      <c r="CY17" s="44"/>
      <c r="CZ17" s="44"/>
      <c r="DA17" s="44"/>
      <c r="DB17" s="44"/>
      <c r="DC17" s="44"/>
      <c r="DD17" s="44"/>
      <c r="DE17" s="44"/>
      <c r="DF17" s="44"/>
      <c r="DG17" s="44"/>
      <c r="DH17" s="44"/>
      <c r="DI17" s="44"/>
      <c r="DJ17" s="44"/>
      <c r="DK17" s="44"/>
      <c r="DL17" s="44"/>
      <c r="DM17" s="44"/>
      <c r="DN17" s="44"/>
      <c r="DO17" s="44"/>
      <c r="DP17" s="44"/>
      <c r="DQ17" s="44"/>
      <c r="DR17" s="44"/>
      <c r="DS17" s="44"/>
      <c r="DT17" s="44"/>
      <c r="DU17" s="44"/>
      <c r="DV17" s="44"/>
      <c r="DW17" s="44"/>
      <c r="DX17" s="44"/>
      <c r="DY17" s="44"/>
      <c r="DZ17" s="44"/>
    </row>
    <row r="18" spans="1:130" ht="20.149999999999999" hidden="1" customHeight="1">
      <c r="A18" s="45" t="s">
        <v>112</v>
      </c>
      <c r="B18" s="46"/>
      <c r="C18" s="46"/>
      <c r="D18" s="46"/>
      <c r="E18" s="46"/>
      <c r="F18" s="46"/>
      <c r="G18" s="46"/>
      <c r="H18" s="46"/>
      <c r="I18" s="46"/>
      <c r="J18" s="46"/>
      <c r="K18" s="46"/>
      <c r="L18" s="46"/>
      <c r="M18" s="87"/>
      <c r="N18" s="49"/>
      <c r="O18" s="49"/>
      <c r="P18" s="59"/>
      <c r="Q18" s="49"/>
      <c r="R18" s="51"/>
      <c r="S18" s="49"/>
      <c r="T18" s="49"/>
      <c r="U18" s="49"/>
      <c r="V18" s="49"/>
      <c r="W18" s="49"/>
      <c r="X18" s="53"/>
      <c r="Y18" s="49"/>
      <c r="Z18" s="49"/>
      <c r="AA18" s="49"/>
      <c r="AB18" s="49"/>
      <c r="AC18" s="52"/>
      <c r="AD18" s="49"/>
      <c r="AE18" s="49"/>
      <c r="AF18" s="49"/>
      <c r="AG18" s="49"/>
      <c r="AH18" s="49"/>
      <c r="AI18" s="49"/>
      <c r="AJ18" s="49"/>
      <c r="AK18" s="49"/>
      <c r="AL18" s="51"/>
      <c r="AM18" s="49"/>
      <c r="AN18" s="49"/>
      <c r="AO18" s="49"/>
      <c r="AP18" s="49"/>
      <c r="AQ18" s="49"/>
      <c r="AR18" s="49"/>
      <c r="AS18" s="49"/>
      <c r="AT18" s="49"/>
      <c r="AU18" s="49"/>
      <c r="AV18" s="49"/>
      <c r="AW18" s="51"/>
      <c r="AX18" s="49"/>
      <c r="AY18" s="49"/>
      <c r="AZ18" s="49"/>
      <c r="BA18" s="49"/>
      <c r="BB18" s="49"/>
      <c r="BC18" s="49"/>
      <c r="BD18" s="49"/>
      <c r="BE18" s="49"/>
      <c r="BF18" s="49"/>
      <c r="BG18" s="49"/>
      <c r="BH18" s="51"/>
      <c r="BI18" s="65"/>
      <c r="BJ18" s="65"/>
      <c r="BK18" s="65"/>
      <c r="BL18" s="65"/>
      <c r="BM18" s="49"/>
      <c r="BN18" s="65"/>
      <c r="BO18" s="65"/>
      <c r="BP18" s="65"/>
      <c r="BQ18" s="65"/>
      <c r="BR18" s="49"/>
      <c r="BS18" s="46"/>
      <c r="BT18" s="84">
        <v>25301</v>
      </c>
      <c r="BU18" s="84"/>
      <c r="BV18" s="85"/>
      <c r="BW18" s="69"/>
      <c r="BX18" s="86"/>
      <c r="BY18" s="86"/>
      <c r="BZ18" s="86"/>
      <c r="CA18" s="86"/>
      <c r="CB18" s="86"/>
      <c r="CC18" s="86"/>
      <c r="CD18" s="86"/>
      <c r="CE18" s="86"/>
      <c r="CF18" s="86"/>
      <c r="CG18" s="86"/>
      <c r="CH18" s="86"/>
      <c r="CI18" s="86"/>
      <c r="CJ18" s="44"/>
      <c r="CK18" s="44"/>
      <c r="CL18" s="44"/>
      <c r="CM18" s="44"/>
      <c r="CN18" s="44"/>
      <c r="CO18" s="44"/>
      <c r="CP18" s="44"/>
      <c r="CQ18" s="44"/>
      <c r="CR18" s="44"/>
      <c r="CS18" s="44"/>
      <c r="CT18" s="44"/>
      <c r="CU18" s="44"/>
      <c r="CV18" s="44"/>
      <c r="CW18" s="44"/>
      <c r="CX18" s="44"/>
      <c r="CY18" s="44"/>
      <c r="CZ18" s="44"/>
      <c r="DA18" s="44"/>
      <c r="DB18" s="44"/>
      <c r="DC18" s="44"/>
      <c r="DD18" s="44"/>
      <c r="DE18" s="44"/>
      <c r="DF18" s="44"/>
      <c r="DG18" s="44"/>
      <c r="DH18" s="44"/>
      <c r="DI18" s="44"/>
      <c r="DJ18" s="44"/>
      <c r="DK18" s="44"/>
      <c r="DL18" s="44"/>
      <c r="DM18" s="44"/>
      <c r="DN18" s="44"/>
      <c r="DO18" s="44"/>
      <c r="DP18" s="44"/>
      <c r="DQ18" s="44"/>
      <c r="DR18" s="44"/>
      <c r="DS18" s="44"/>
      <c r="DT18" s="44"/>
      <c r="DU18" s="44"/>
      <c r="DV18" s="44"/>
      <c r="DW18" s="44"/>
      <c r="DX18" s="44"/>
      <c r="DY18" s="44"/>
      <c r="DZ18" s="44"/>
    </row>
    <row r="19" spans="1:130" ht="20.149999999999999" hidden="1" customHeight="1">
      <c r="A19" s="45" t="s">
        <v>112</v>
      </c>
      <c r="B19" s="46"/>
      <c r="C19" s="46"/>
      <c r="D19" s="46"/>
      <c r="E19" s="46"/>
      <c r="F19" s="46"/>
      <c r="G19" s="46"/>
      <c r="H19" s="46"/>
      <c r="I19" s="46"/>
      <c r="J19" s="46"/>
      <c r="K19" s="46"/>
      <c r="L19" s="46"/>
      <c r="M19" s="87"/>
      <c r="N19" s="49"/>
      <c r="O19" s="49"/>
      <c r="P19" s="59"/>
      <c r="Q19" s="49"/>
      <c r="R19" s="51"/>
      <c r="S19" s="49"/>
      <c r="T19" s="49"/>
      <c r="U19" s="49"/>
      <c r="V19" s="49"/>
      <c r="W19" s="49"/>
      <c r="X19" s="53"/>
      <c r="Y19" s="49"/>
      <c r="Z19" s="49"/>
      <c r="AA19" s="49"/>
      <c r="AB19" s="49"/>
      <c r="AC19" s="52"/>
      <c r="AD19" s="49"/>
      <c r="AE19" s="49"/>
      <c r="AF19" s="49"/>
      <c r="AG19" s="49"/>
      <c r="AH19" s="49"/>
      <c r="AI19" s="49"/>
      <c r="AJ19" s="49"/>
      <c r="AK19" s="49"/>
      <c r="AL19" s="51"/>
      <c r="AM19" s="49"/>
      <c r="AN19" s="49"/>
      <c r="AO19" s="49"/>
      <c r="AP19" s="49"/>
      <c r="AQ19" s="49"/>
      <c r="AR19" s="49"/>
      <c r="AS19" s="49"/>
      <c r="AT19" s="49"/>
      <c r="AU19" s="49"/>
      <c r="AV19" s="49"/>
      <c r="AW19" s="51"/>
      <c r="AX19" s="49"/>
      <c r="AY19" s="49"/>
      <c r="AZ19" s="49"/>
      <c r="BA19" s="49"/>
      <c r="BB19" s="49"/>
      <c r="BC19" s="49"/>
      <c r="BD19" s="49"/>
      <c r="BE19" s="49"/>
      <c r="BF19" s="49"/>
      <c r="BG19" s="49"/>
      <c r="BH19" s="51"/>
      <c r="BI19" s="65"/>
      <c r="BJ19" s="65"/>
      <c r="BK19" s="65"/>
      <c r="BL19" s="65"/>
      <c r="BM19" s="49"/>
      <c r="BN19" s="65"/>
      <c r="BO19" s="65"/>
      <c r="BP19" s="65"/>
      <c r="BQ19" s="65"/>
      <c r="BR19" s="49"/>
      <c r="BS19" s="46" t="s">
        <v>171</v>
      </c>
      <c r="BT19" s="84">
        <v>26103</v>
      </c>
      <c r="BU19" s="84" t="s">
        <v>172</v>
      </c>
      <c r="BV19" s="85">
        <v>74421</v>
      </c>
      <c r="BW19" s="69"/>
      <c r="BX19" s="86"/>
      <c r="BY19" s="86"/>
      <c r="BZ19" s="86">
        <v>31653.46</v>
      </c>
      <c r="CA19" s="86"/>
      <c r="CB19" s="86"/>
      <c r="CC19" s="86"/>
      <c r="CD19" s="86"/>
      <c r="CE19" s="86"/>
      <c r="CF19" s="86"/>
      <c r="CG19" s="86"/>
      <c r="CH19" s="86"/>
      <c r="CI19" s="86"/>
      <c r="CJ19" s="44"/>
      <c r="CK19" s="44"/>
      <c r="CL19" s="44"/>
      <c r="CM19" s="44"/>
      <c r="CN19" s="44"/>
      <c r="CO19" s="44"/>
      <c r="CP19" s="44">
        <v>12704.78</v>
      </c>
      <c r="CQ19" s="44"/>
      <c r="CR19" s="44"/>
      <c r="CS19" s="44"/>
      <c r="CT19" s="44"/>
      <c r="CU19" s="44"/>
      <c r="CV19" s="44"/>
      <c r="CW19" s="44"/>
      <c r="CX19" s="44"/>
      <c r="CY19" s="44"/>
      <c r="CZ19" s="44"/>
      <c r="DA19" s="44"/>
      <c r="DB19" s="44"/>
      <c r="DC19" s="44"/>
      <c r="DD19" s="44"/>
      <c r="DE19" s="44"/>
      <c r="DF19" s="44"/>
      <c r="DG19" s="44"/>
      <c r="DH19" s="44"/>
      <c r="DI19" s="44"/>
      <c r="DJ19" s="44"/>
      <c r="DK19" s="44"/>
      <c r="DL19" s="44"/>
      <c r="DM19" s="44"/>
      <c r="DN19" s="44"/>
      <c r="DO19" s="44"/>
      <c r="DP19" s="44"/>
      <c r="DQ19" s="44"/>
      <c r="DR19" s="44"/>
      <c r="DS19" s="44"/>
      <c r="DT19" s="44"/>
      <c r="DU19" s="44"/>
      <c r="DV19" s="44"/>
      <c r="DW19" s="44"/>
      <c r="DX19" s="44"/>
      <c r="DY19" s="44"/>
      <c r="DZ19" s="44"/>
    </row>
    <row r="20" spans="1:130" ht="20.149999999999999" hidden="1" customHeight="1">
      <c r="A20" s="45" t="s">
        <v>112</v>
      </c>
      <c r="B20" s="46"/>
      <c r="C20" s="46"/>
      <c r="D20" s="46"/>
      <c r="E20" s="46"/>
      <c r="F20" s="46"/>
      <c r="G20" s="46"/>
      <c r="H20" s="46"/>
      <c r="I20" s="46"/>
      <c r="J20" s="46"/>
      <c r="K20" s="46"/>
      <c r="L20" s="46"/>
      <c r="M20" s="87"/>
      <c r="N20" s="49"/>
      <c r="O20" s="49"/>
      <c r="P20" s="59"/>
      <c r="Q20" s="49"/>
      <c r="R20" s="51"/>
      <c r="S20" s="49"/>
      <c r="T20" s="49"/>
      <c r="U20" s="49"/>
      <c r="V20" s="49"/>
      <c r="W20" s="49"/>
      <c r="X20" s="53"/>
      <c r="Y20" s="49"/>
      <c r="Z20" s="49"/>
      <c r="AA20" s="49"/>
      <c r="AB20" s="49"/>
      <c r="AC20" s="52"/>
      <c r="AD20" s="49"/>
      <c r="AE20" s="49"/>
      <c r="AF20" s="49"/>
      <c r="AG20" s="49"/>
      <c r="AH20" s="49"/>
      <c r="AI20" s="49"/>
      <c r="AJ20" s="49"/>
      <c r="AK20" s="49"/>
      <c r="AL20" s="51"/>
      <c r="AM20" s="49"/>
      <c r="AN20" s="49"/>
      <c r="AO20" s="49"/>
      <c r="AP20" s="49"/>
      <c r="AQ20" s="49"/>
      <c r="AR20" s="49"/>
      <c r="AS20" s="49"/>
      <c r="AT20" s="49"/>
      <c r="AU20" s="49"/>
      <c r="AV20" s="49"/>
      <c r="AW20" s="51"/>
      <c r="AX20" s="49"/>
      <c r="AY20" s="49"/>
      <c r="AZ20" s="49"/>
      <c r="BA20" s="49"/>
      <c r="BB20" s="49"/>
      <c r="BC20" s="49"/>
      <c r="BD20" s="49"/>
      <c r="BE20" s="49"/>
      <c r="BF20" s="49"/>
      <c r="BG20" s="49"/>
      <c r="BH20" s="51"/>
      <c r="BI20" s="65"/>
      <c r="BJ20" s="65"/>
      <c r="BK20" s="65"/>
      <c r="BL20" s="65"/>
      <c r="BM20" s="49"/>
      <c r="BN20" s="65"/>
      <c r="BO20" s="65"/>
      <c r="BP20" s="65"/>
      <c r="BQ20" s="65"/>
      <c r="BR20" s="49"/>
      <c r="BS20" s="46" t="s">
        <v>173</v>
      </c>
      <c r="BT20" s="84">
        <v>26104</v>
      </c>
      <c r="BU20" s="84" t="s">
        <v>174</v>
      </c>
      <c r="BV20" s="85"/>
      <c r="BW20" s="69"/>
      <c r="BX20" s="86"/>
      <c r="BY20" s="86"/>
      <c r="BZ20" s="86"/>
      <c r="CA20" s="86"/>
      <c r="CB20" s="86"/>
      <c r="CC20" s="86"/>
      <c r="CD20" s="86"/>
      <c r="CE20" s="86"/>
      <c r="CF20" s="86"/>
      <c r="CG20" s="86"/>
      <c r="CH20" s="86"/>
      <c r="CI20" s="86"/>
      <c r="CJ20" s="44"/>
      <c r="CK20" s="44"/>
      <c r="CL20" s="44"/>
      <c r="CM20" s="44"/>
      <c r="CN20" s="44"/>
      <c r="CO20" s="44"/>
      <c r="CP20" s="44"/>
      <c r="CQ20" s="44"/>
      <c r="CR20" s="44"/>
      <c r="CS20" s="44"/>
      <c r="CT20" s="44"/>
      <c r="CU20" s="44"/>
      <c r="CV20" s="44"/>
      <c r="CW20" s="44"/>
      <c r="CX20" s="44"/>
      <c r="CY20" s="44"/>
      <c r="CZ20" s="44"/>
      <c r="DA20" s="44"/>
      <c r="DB20" s="44"/>
      <c r="DC20" s="44"/>
      <c r="DD20" s="44"/>
      <c r="DE20" s="44"/>
      <c r="DF20" s="44"/>
      <c r="DG20" s="44"/>
      <c r="DH20" s="44"/>
      <c r="DI20" s="44"/>
      <c r="DJ20" s="44"/>
      <c r="DK20" s="44"/>
      <c r="DL20" s="44"/>
      <c r="DM20" s="44"/>
      <c r="DN20" s="44"/>
      <c r="DO20" s="44"/>
      <c r="DP20" s="44"/>
      <c r="DQ20" s="44"/>
      <c r="DR20" s="44"/>
      <c r="DS20" s="44"/>
      <c r="DT20" s="44"/>
      <c r="DU20" s="44"/>
      <c r="DV20" s="44"/>
      <c r="DW20" s="44"/>
      <c r="DX20" s="44"/>
      <c r="DY20" s="44"/>
      <c r="DZ20" s="44"/>
    </row>
    <row r="21" spans="1:130" ht="20.149999999999999" hidden="1" customHeight="1">
      <c r="A21" s="45" t="s">
        <v>112</v>
      </c>
      <c r="B21" s="46"/>
      <c r="C21" s="46"/>
      <c r="D21" s="46"/>
      <c r="E21" s="46"/>
      <c r="F21" s="46"/>
      <c r="G21" s="46"/>
      <c r="H21" s="46"/>
      <c r="I21" s="46"/>
      <c r="J21" s="46"/>
      <c r="K21" s="46"/>
      <c r="L21" s="46"/>
      <c r="M21" s="87"/>
      <c r="N21" s="49"/>
      <c r="O21" s="49"/>
      <c r="P21" s="59"/>
      <c r="Q21" s="49"/>
      <c r="R21" s="51"/>
      <c r="S21" s="49"/>
      <c r="T21" s="49"/>
      <c r="U21" s="49"/>
      <c r="V21" s="49"/>
      <c r="W21" s="49"/>
      <c r="X21" s="53"/>
      <c r="Y21" s="49"/>
      <c r="Z21" s="49"/>
      <c r="AA21" s="49"/>
      <c r="AB21" s="49"/>
      <c r="AC21" s="52"/>
      <c r="AD21" s="49"/>
      <c r="AE21" s="49"/>
      <c r="AF21" s="49"/>
      <c r="AG21" s="49"/>
      <c r="AH21" s="49"/>
      <c r="AI21" s="49"/>
      <c r="AJ21" s="49"/>
      <c r="AK21" s="49"/>
      <c r="AL21" s="51"/>
      <c r="AM21" s="49"/>
      <c r="AN21" s="49"/>
      <c r="AO21" s="49"/>
      <c r="AP21" s="49"/>
      <c r="AQ21" s="49"/>
      <c r="AR21" s="49"/>
      <c r="AS21" s="49"/>
      <c r="AT21" s="49"/>
      <c r="AU21" s="49"/>
      <c r="AV21" s="49"/>
      <c r="AW21" s="51"/>
      <c r="AX21" s="49"/>
      <c r="AY21" s="49"/>
      <c r="AZ21" s="49"/>
      <c r="BA21" s="49"/>
      <c r="BB21" s="49"/>
      <c r="BC21" s="49"/>
      <c r="BD21" s="49"/>
      <c r="BE21" s="49"/>
      <c r="BF21" s="49"/>
      <c r="BG21" s="49"/>
      <c r="BH21" s="51"/>
      <c r="BI21" s="65"/>
      <c r="BJ21" s="65"/>
      <c r="BK21" s="65"/>
      <c r="BL21" s="65"/>
      <c r="BM21" s="49"/>
      <c r="BN21" s="65"/>
      <c r="BO21" s="65"/>
      <c r="BP21" s="65"/>
      <c r="BQ21" s="65"/>
      <c r="BR21" s="49"/>
      <c r="BS21" s="46"/>
      <c r="BT21" s="84">
        <v>29101</v>
      </c>
      <c r="BU21" s="84"/>
      <c r="BV21" s="85"/>
      <c r="BW21" s="69"/>
      <c r="BX21" s="86"/>
      <c r="BY21" s="86"/>
      <c r="BZ21" s="86"/>
      <c r="CA21" s="86"/>
      <c r="CB21" s="86"/>
      <c r="CC21" s="86"/>
      <c r="CD21" s="86"/>
      <c r="CE21" s="86"/>
      <c r="CF21" s="86"/>
      <c r="CG21" s="86"/>
      <c r="CH21" s="86"/>
      <c r="CI21" s="86"/>
      <c r="CJ21" s="44"/>
      <c r="CK21" s="44"/>
      <c r="CL21" s="44"/>
      <c r="CM21" s="44"/>
      <c r="CN21" s="44"/>
      <c r="CO21" s="44"/>
      <c r="CP21" s="44"/>
      <c r="CQ21" s="44"/>
      <c r="CR21" s="44"/>
      <c r="CS21" s="44"/>
      <c r="CT21" s="44"/>
      <c r="CU21" s="44"/>
      <c r="CV21" s="44"/>
      <c r="CW21" s="44"/>
      <c r="CX21" s="44"/>
      <c r="CY21" s="44"/>
      <c r="CZ21" s="44"/>
      <c r="DA21" s="44"/>
      <c r="DB21" s="44"/>
      <c r="DC21" s="44"/>
      <c r="DD21" s="44"/>
      <c r="DE21" s="44"/>
      <c r="DF21" s="44"/>
      <c r="DG21" s="44"/>
      <c r="DH21" s="44"/>
      <c r="DI21" s="44"/>
      <c r="DJ21" s="44"/>
      <c r="DK21" s="44"/>
      <c r="DL21" s="44"/>
      <c r="DM21" s="44"/>
      <c r="DN21" s="44"/>
      <c r="DO21" s="44"/>
      <c r="DP21" s="44"/>
      <c r="DQ21" s="44"/>
      <c r="DR21" s="44"/>
      <c r="DS21" s="44"/>
      <c r="DT21" s="44"/>
      <c r="DU21" s="44"/>
      <c r="DV21" s="44"/>
      <c r="DW21" s="44"/>
      <c r="DX21" s="44"/>
      <c r="DY21" s="44"/>
      <c r="DZ21" s="44"/>
    </row>
    <row r="22" spans="1:130" ht="20.149999999999999" hidden="1" customHeight="1">
      <c r="A22" s="45" t="s">
        <v>112</v>
      </c>
      <c r="B22" s="46"/>
      <c r="C22" s="46"/>
      <c r="D22" s="46"/>
      <c r="E22" s="46"/>
      <c r="F22" s="46"/>
      <c r="G22" s="46"/>
      <c r="H22" s="46"/>
      <c r="I22" s="46"/>
      <c r="J22" s="46"/>
      <c r="K22" s="46"/>
      <c r="L22" s="46"/>
      <c r="M22" s="87"/>
      <c r="N22" s="49"/>
      <c r="O22" s="49"/>
      <c r="P22" s="59"/>
      <c r="Q22" s="49"/>
      <c r="R22" s="51"/>
      <c r="S22" s="49"/>
      <c r="T22" s="49"/>
      <c r="U22" s="49"/>
      <c r="V22" s="49"/>
      <c r="W22" s="49"/>
      <c r="X22" s="53"/>
      <c r="Y22" s="49"/>
      <c r="Z22" s="49"/>
      <c r="AA22" s="49"/>
      <c r="AB22" s="49"/>
      <c r="AC22" s="52"/>
      <c r="AD22" s="49"/>
      <c r="AE22" s="49"/>
      <c r="AF22" s="49"/>
      <c r="AG22" s="49"/>
      <c r="AH22" s="49"/>
      <c r="AI22" s="49"/>
      <c r="AJ22" s="49"/>
      <c r="AK22" s="49"/>
      <c r="AL22" s="51"/>
      <c r="AM22" s="49"/>
      <c r="AN22" s="49"/>
      <c r="AO22" s="49"/>
      <c r="AP22" s="49"/>
      <c r="AQ22" s="49"/>
      <c r="AR22" s="49"/>
      <c r="AS22" s="49"/>
      <c r="AT22" s="49"/>
      <c r="AU22" s="49"/>
      <c r="AV22" s="49"/>
      <c r="AW22" s="51"/>
      <c r="AX22" s="49"/>
      <c r="AY22" s="49"/>
      <c r="AZ22" s="49"/>
      <c r="BA22" s="49"/>
      <c r="BB22" s="49"/>
      <c r="BC22" s="49"/>
      <c r="BD22" s="49"/>
      <c r="BE22" s="49"/>
      <c r="BF22" s="49"/>
      <c r="BG22" s="49"/>
      <c r="BH22" s="51"/>
      <c r="BI22" s="65"/>
      <c r="BJ22" s="65"/>
      <c r="BK22" s="65"/>
      <c r="BL22" s="65"/>
      <c r="BM22" s="49"/>
      <c r="BN22" s="65"/>
      <c r="BO22" s="65"/>
      <c r="BP22" s="65"/>
      <c r="BQ22" s="65"/>
      <c r="BR22" s="49"/>
      <c r="BS22" s="46"/>
      <c r="BT22" s="84">
        <v>29201</v>
      </c>
      <c r="BU22" s="84"/>
      <c r="BV22" s="85"/>
      <c r="BW22" s="69"/>
      <c r="BX22" s="86"/>
      <c r="BY22" s="86"/>
      <c r="BZ22" s="86"/>
      <c r="CA22" s="86"/>
      <c r="CB22" s="86"/>
      <c r="CC22" s="86"/>
      <c r="CD22" s="86"/>
      <c r="CE22" s="86"/>
      <c r="CF22" s="86"/>
      <c r="CG22" s="86"/>
      <c r="CH22" s="86"/>
      <c r="CI22" s="86"/>
      <c r="CJ22" s="44"/>
      <c r="CK22" s="44"/>
      <c r="CL22" s="44"/>
      <c r="CM22" s="44"/>
      <c r="CN22" s="44"/>
      <c r="CO22" s="44"/>
      <c r="CP22" s="44"/>
      <c r="CQ22" s="44"/>
      <c r="CR22" s="44"/>
      <c r="CS22" s="44"/>
      <c r="CT22" s="44"/>
      <c r="CU22" s="44"/>
      <c r="CV22" s="44"/>
      <c r="CW22" s="44"/>
      <c r="CX22" s="44"/>
      <c r="CY22" s="44"/>
      <c r="CZ22" s="44"/>
      <c r="DA22" s="44"/>
      <c r="DB22" s="44"/>
      <c r="DC22" s="44"/>
      <c r="DD22" s="44"/>
      <c r="DE22" s="44"/>
      <c r="DF22" s="44"/>
      <c r="DG22" s="44"/>
      <c r="DH22" s="44"/>
      <c r="DI22" s="44"/>
      <c r="DJ22" s="44"/>
      <c r="DK22" s="44"/>
      <c r="DL22" s="44"/>
      <c r="DM22" s="44"/>
      <c r="DN22" s="44"/>
      <c r="DO22" s="44"/>
      <c r="DP22" s="44"/>
      <c r="DQ22" s="44"/>
      <c r="DR22" s="44"/>
      <c r="DS22" s="44"/>
      <c r="DT22" s="44"/>
      <c r="DU22" s="44"/>
      <c r="DV22" s="44"/>
      <c r="DW22" s="44"/>
      <c r="DX22" s="44"/>
      <c r="DY22" s="44"/>
      <c r="DZ22" s="44"/>
    </row>
    <row r="23" spans="1:130" ht="20.149999999999999" hidden="1" customHeight="1">
      <c r="A23" s="45" t="s">
        <v>112</v>
      </c>
      <c r="B23" s="46"/>
      <c r="C23" s="46"/>
      <c r="D23" s="46"/>
      <c r="E23" s="46"/>
      <c r="F23" s="46"/>
      <c r="G23" s="46"/>
      <c r="H23" s="46"/>
      <c r="I23" s="46"/>
      <c r="J23" s="46"/>
      <c r="K23" s="46"/>
      <c r="L23" s="46"/>
      <c r="M23" s="87"/>
      <c r="N23" s="49"/>
      <c r="O23" s="49"/>
      <c r="P23" s="59"/>
      <c r="Q23" s="49"/>
      <c r="R23" s="51"/>
      <c r="S23" s="49"/>
      <c r="T23" s="49"/>
      <c r="U23" s="49"/>
      <c r="V23" s="49"/>
      <c r="W23" s="49"/>
      <c r="X23" s="53"/>
      <c r="Y23" s="49"/>
      <c r="Z23" s="49"/>
      <c r="AA23" s="49"/>
      <c r="AB23" s="49"/>
      <c r="AC23" s="52"/>
      <c r="AD23" s="49"/>
      <c r="AE23" s="49"/>
      <c r="AF23" s="49"/>
      <c r="AG23" s="49"/>
      <c r="AH23" s="49"/>
      <c r="AI23" s="49"/>
      <c r="AJ23" s="49"/>
      <c r="AK23" s="49"/>
      <c r="AL23" s="51"/>
      <c r="AM23" s="49"/>
      <c r="AN23" s="49"/>
      <c r="AO23" s="49"/>
      <c r="AP23" s="49"/>
      <c r="AQ23" s="49"/>
      <c r="AR23" s="49"/>
      <c r="AS23" s="49"/>
      <c r="AT23" s="49"/>
      <c r="AU23" s="49"/>
      <c r="AV23" s="49"/>
      <c r="AW23" s="51"/>
      <c r="AX23" s="49"/>
      <c r="AY23" s="49"/>
      <c r="AZ23" s="49"/>
      <c r="BA23" s="49"/>
      <c r="BB23" s="49"/>
      <c r="BC23" s="49"/>
      <c r="BD23" s="49"/>
      <c r="BE23" s="49"/>
      <c r="BF23" s="49"/>
      <c r="BG23" s="49"/>
      <c r="BH23" s="51"/>
      <c r="BI23" s="65"/>
      <c r="BJ23" s="65"/>
      <c r="BK23" s="65"/>
      <c r="BL23" s="65"/>
      <c r="BM23" s="49"/>
      <c r="BN23" s="65"/>
      <c r="BO23" s="65"/>
      <c r="BP23" s="65"/>
      <c r="BQ23" s="65"/>
      <c r="BR23" s="49"/>
      <c r="BS23" s="46"/>
      <c r="BT23" s="84">
        <v>29301</v>
      </c>
      <c r="BU23" s="84"/>
      <c r="BV23" s="85"/>
      <c r="BW23" s="69"/>
      <c r="BX23" s="86"/>
      <c r="BY23" s="86"/>
      <c r="BZ23" s="86"/>
      <c r="CA23" s="86"/>
      <c r="CB23" s="86"/>
      <c r="CC23" s="86"/>
      <c r="CD23" s="86"/>
      <c r="CE23" s="86"/>
      <c r="CF23" s="86"/>
      <c r="CG23" s="86"/>
      <c r="CH23" s="86"/>
      <c r="CI23" s="86"/>
      <c r="CJ23" s="44"/>
      <c r="CK23" s="44"/>
      <c r="CL23" s="44"/>
      <c r="CM23" s="44"/>
      <c r="CN23" s="44"/>
      <c r="CO23" s="44"/>
      <c r="CP23" s="44"/>
      <c r="CQ23" s="44"/>
      <c r="CR23" s="44"/>
      <c r="CS23" s="44"/>
      <c r="CT23" s="44"/>
      <c r="CU23" s="44"/>
      <c r="CV23" s="44"/>
      <c r="CW23" s="44"/>
      <c r="CX23" s="44"/>
      <c r="CY23" s="44"/>
      <c r="CZ23" s="44"/>
      <c r="DA23" s="44"/>
      <c r="DB23" s="44"/>
      <c r="DC23" s="44"/>
      <c r="DD23" s="44"/>
      <c r="DE23" s="44"/>
      <c r="DF23" s="44"/>
      <c r="DG23" s="44"/>
      <c r="DH23" s="44"/>
      <c r="DI23" s="44"/>
      <c r="DJ23" s="44"/>
      <c r="DK23" s="44"/>
      <c r="DL23" s="44"/>
      <c r="DM23" s="44"/>
      <c r="DN23" s="44"/>
      <c r="DO23" s="44"/>
      <c r="DP23" s="44"/>
      <c r="DQ23" s="44"/>
      <c r="DR23" s="44"/>
      <c r="DS23" s="44"/>
      <c r="DT23" s="44"/>
      <c r="DU23" s="44"/>
      <c r="DV23" s="44"/>
      <c r="DW23" s="44"/>
      <c r="DX23" s="44"/>
      <c r="DY23" s="44"/>
      <c r="DZ23" s="44"/>
    </row>
    <row r="24" spans="1:130" ht="20.149999999999999" hidden="1" customHeight="1">
      <c r="A24" s="45" t="s">
        <v>112</v>
      </c>
      <c r="B24" s="46"/>
      <c r="C24" s="46"/>
      <c r="D24" s="46"/>
      <c r="E24" s="46"/>
      <c r="F24" s="46"/>
      <c r="G24" s="46"/>
      <c r="H24" s="46"/>
      <c r="I24" s="46"/>
      <c r="J24" s="46"/>
      <c r="K24" s="46"/>
      <c r="L24" s="46"/>
      <c r="M24" s="87"/>
      <c r="N24" s="49"/>
      <c r="O24" s="49"/>
      <c r="P24" s="59"/>
      <c r="Q24" s="49"/>
      <c r="R24" s="51"/>
      <c r="S24" s="49"/>
      <c r="T24" s="49"/>
      <c r="U24" s="49"/>
      <c r="V24" s="49"/>
      <c r="W24" s="49"/>
      <c r="X24" s="53"/>
      <c r="Y24" s="49"/>
      <c r="Z24" s="49"/>
      <c r="AA24" s="49"/>
      <c r="AB24" s="49"/>
      <c r="AC24" s="52"/>
      <c r="AD24" s="49"/>
      <c r="AE24" s="49"/>
      <c r="AF24" s="49"/>
      <c r="AG24" s="49"/>
      <c r="AH24" s="49"/>
      <c r="AI24" s="49"/>
      <c r="AJ24" s="49"/>
      <c r="AK24" s="49"/>
      <c r="AL24" s="51"/>
      <c r="AM24" s="49"/>
      <c r="AN24" s="49"/>
      <c r="AO24" s="49"/>
      <c r="AP24" s="49"/>
      <c r="AQ24" s="49"/>
      <c r="AR24" s="49"/>
      <c r="AS24" s="49"/>
      <c r="AT24" s="49"/>
      <c r="AU24" s="49"/>
      <c r="AV24" s="49"/>
      <c r="AW24" s="51"/>
      <c r="AX24" s="49"/>
      <c r="AY24" s="49"/>
      <c r="AZ24" s="49"/>
      <c r="BA24" s="49"/>
      <c r="BB24" s="49"/>
      <c r="BC24" s="49"/>
      <c r="BD24" s="49"/>
      <c r="BE24" s="49"/>
      <c r="BF24" s="49"/>
      <c r="BG24" s="49"/>
      <c r="BH24" s="51"/>
      <c r="BI24" s="65"/>
      <c r="BJ24" s="65"/>
      <c r="BK24" s="65"/>
      <c r="BL24" s="65"/>
      <c r="BM24" s="49"/>
      <c r="BN24" s="65"/>
      <c r="BO24" s="65"/>
      <c r="BP24" s="65"/>
      <c r="BQ24" s="65"/>
      <c r="BR24" s="49"/>
      <c r="BS24" s="46"/>
      <c r="BT24" s="84">
        <v>29401</v>
      </c>
      <c r="BU24" s="84"/>
      <c r="BV24" s="85"/>
      <c r="BW24" s="69"/>
      <c r="BX24" s="86"/>
      <c r="BY24" s="86"/>
      <c r="BZ24" s="86"/>
      <c r="CA24" s="86"/>
      <c r="CB24" s="86"/>
      <c r="CC24" s="86"/>
      <c r="CD24" s="86"/>
      <c r="CE24" s="86"/>
      <c r="CF24" s="86"/>
      <c r="CG24" s="86"/>
      <c r="CH24" s="86"/>
      <c r="CI24" s="86"/>
      <c r="CJ24" s="44"/>
      <c r="CK24" s="44"/>
      <c r="CL24" s="44"/>
      <c r="CM24" s="44"/>
      <c r="CN24" s="44"/>
      <c r="CO24" s="44"/>
      <c r="CP24" s="44"/>
      <c r="CQ24" s="44"/>
      <c r="CR24" s="44"/>
      <c r="CS24" s="44"/>
      <c r="CT24" s="44"/>
      <c r="CU24" s="44"/>
      <c r="CV24" s="44"/>
      <c r="CW24" s="44"/>
      <c r="CX24" s="44"/>
      <c r="CY24" s="44"/>
      <c r="CZ24" s="44"/>
      <c r="DA24" s="44"/>
      <c r="DB24" s="44"/>
      <c r="DC24" s="44"/>
      <c r="DD24" s="44"/>
      <c r="DE24" s="44"/>
      <c r="DF24" s="44"/>
      <c r="DG24" s="44"/>
      <c r="DH24" s="44"/>
      <c r="DI24" s="44"/>
      <c r="DJ24" s="44"/>
      <c r="DK24" s="44"/>
      <c r="DL24" s="44"/>
      <c r="DM24" s="44"/>
      <c r="DN24" s="44"/>
      <c r="DO24" s="44"/>
      <c r="DP24" s="44"/>
      <c r="DQ24" s="44"/>
      <c r="DR24" s="44"/>
      <c r="DS24" s="44"/>
      <c r="DT24" s="44"/>
      <c r="DU24" s="44"/>
      <c r="DV24" s="44"/>
      <c r="DW24" s="44"/>
      <c r="DX24" s="44"/>
      <c r="DY24" s="44"/>
      <c r="DZ24" s="44"/>
    </row>
    <row r="25" spans="1:130" ht="25.5" hidden="1" customHeight="1">
      <c r="A25" s="45" t="s">
        <v>112</v>
      </c>
      <c r="B25" s="46"/>
      <c r="C25" s="46"/>
      <c r="D25" s="46"/>
      <c r="E25" s="46"/>
      <c r="F25" s="46"/>
      <c r="G25" s="46"/>
      <c r="H25" s="46"/>
      <c r="I25" s="46"/>
      <c r="J25" s="46"/>
      <c r="K25" s="46"/>
      <c r="L25" s="46"/>
      <c r="M25" s="87"/>
      <c r="N25" s="49"/>
      <c r="O25" s="49"/>
      <c r="P25" s="59"/>
      <c r="Q25" s="49"/>
      <c r="R25" s="51"/>
      <c r="S25" s="49"/>
      <c r="T25" s="49"/>
      <c r="U25" s="49"/>
      <c r="V25" s="49"/>
      <c r="W25" s="49"/>
      <c r="X25" s="53"/>
      <c r="Y25" s="49"/>
      <c r="Z25" s="49"/>
      <c r="AA25" s="49"/>
      <c r="AB25" s="49"/>
      <c r="AC25" s="52"/>
      <c r="AD25" s="49"/>
      <c r="AE25" s="49"/>
      <c r="AF25" s="49"/>
      <c r="AG25" s="49"/>
      <c r="AH25" s="49"/>
      <c r="AI25" s="49"/>
      <c r="AJ25" s="49"/>
      <c r="AK25" s="49"/>
      <c r="AL25" s="51"/>
      <c r="AM25" s="49"/>
      <c r="AN25" s="49"/>
      <c r="AO25" s="49"/>
      <c r="AP25" s="49"/>
      <c r="AQ25" s="49"/>
      <c r="AR25" s="49"/>
      <c r="AS25" s="49"/>
      <c r="AT25" s="49"/>
      <c r="AU25" s="49"/>
      <c r="AV25" s="49"/>
      <c r="AW25" s="51"/>
      <c r="AX25" s="49"/>
      <c r="AY25" s="49"/>
      <c r="AZ25" s="49"/>
      <c r="BA25" s="49"/>
      <c r="BB25" s="49"/>
      <c r="BC25" s="49"/>
      <c r="BD25" s="49"/>
      <c r="BE25" s="49"/>
      <c r="BF25" s="49"/>
      <c r="BG25" s="49"/>
      <c r="BH25" s="51"/>
      <c r="BI25" s="65"/>
      <c r="BJ25" s="65"/>
      <c r="BK25" s="65"/>
      <c r="BL25" s="65"/>
      <c r="BM25" s="49"/>
      <c r="BN25" s="65"/>
      <c r="BO25" s="65"/>
      <c r="BP25" s="65"/>
      <c r="BQ25" s="65"/>
      <c r="BR25" s="49"/>
      <c r="BS25" s="46" t="s">
        <v>175</v>
      </c>
      <c r="BT25" s="84">
        <v>29601</v>
      </c>
      <c r="BU25" s="84" t="s">
        <v>176</v>
      </c>
      <c r="BV25" s="85">
        <v>60000</v>
      </c>
      <c r="BW25" s="69"/>
      <c r="BX25" s="86"/>
      <c r="BY25" s="86"/>
      <c r="BZ25" s="86">
        <v>15000</v>
      </c>
      <c r="CA25" s="86"/>
      <c r="CB25" s="86"/>
      <c r="CC25" s="86"/>
      <c r="CD25" s="86"/>
      <c r="CE25" s="86"/>
      <c r="CF25" s="86"/>
      <c r="CG25" s="86"/>
      <c r="CH25" s="86"/>
      <c r="CI25" s="86"/>
      <c r="CJ25" s="44"/>
      <c r="CK25" s="44"/>
      <c r="CL25" s="44"/>
      <c r="CM25" s="44"/>
      <c r="CN25" s="44"/>
      <c r="CO25" s="44"/>
      <c r="CP25" s="44">
        <v>0</v>
      </c>
      <c r="CQ25" s="44"/>
      <c r="CR25" s="44"/>
      <c r="CS25" s="44"/>
      <c r="CT25" s="44"/>
      <c r="CU25" s="44"/>
      <c r="CV25" s="44"/>
      <c r="CW25" s="44"/>
      <c r="CX25" s="44"/>
      <c r="CY25" s="44"/>
      <c r="CZ25" s="44"/>
      <c r="DA25" s="44"/>
      <c r="DB25" s="44"/>
      <c r="DC25" s="44"/>
      <c r="DD25" s="44"/>
      <c r="DE25" s="44"/>
      <c r="DF25" s="44"/>
      <c r="DG25" s="44"/>
      <c r="DH25" s="44"/>
      <c r="DI25" s="44"/>
      <c r="DJ25" s="44"/>
      <c r="DK25" s="44"/>
      <c r="DL25" s="44"/>
      <c r="DM25" s="44"/>
      <c r="DN25" s="44"/>
      <c r="DO25" s="44"/>
      <c r="DP25" s="44"/>
      <c r="DQ25" s="44"/>
      <c r="DR25" s="44"/>
      <c r="DS25" s="44"/>
      <c r="DT25" s="44"/>
      <c r="DU25" s="44"/>
      <c r="DV25" s="44"/>
      <c r="DW25" s="44"/>
      <c r="DX25" s="44"/>
      <c r="DY25" s="44"/>
      <c r="DZ25" s="44"/>
    </row>
    <row r="26" spans="1:130" ht="25.5" hidden="1" customHeight="1">
      <c r="A26" s="45" t="s">
        <v>112</v>
      </c>
      <c r="B26" s="46"/>
      <c r="C26" s="46"/>
      <c r="D26" s="46"/>
      <c r="E26" s="46"/>
      <c r="F26" s="46"/>
      <c r="G26" s="46"/>
      <c r="H26" s="46"/>
      <c r="I26" s="46"/>
      <c r="J26" s="46"/>
      <c r="K26" s="46"/>
      <c r="L26" s="46"/>
      <c r="M26" s="87"/>
      <c r="N26" s="49"/>
      <c r="O26" s="49"/>
      <c r="P26" s="59"/>
      <c r="Q26" s="49"/>
      <c r="R26" s="51"/>
      <c r="S26" s="49"/>
      <c r="T26" s="49"/>
      <c r="U26" s="49"/>
      <c r="V26" s="49"/>
      <c r="W26" s="49"/>
      <c r="X26" s="53"/>
      <c r="Y26" s="49"/>
      <c r="Z26" s="49"/>
      <c r="AA26" s="49"/>
      <c r="AB26" s="49"/>
      <c r="AC26" s="52"/>
      <c r="AD26" s="49"/>
      <c r="AE26" s="49"/>
      <c r="AF26" s="49"/>
      <c r="AG26" s="49"/>
      <c r="AH26" s="49"/>
      <c r="AI26" s="49"/>
      <c r="AJ26" s="49"/>
      <c r="AK26" s="49"/>
      <c r="AL26" s="51"/>
      <c r="AM26" s="49"/>
      <c r="AN26" s="49"/>
      <c r="AO26" s="49"/>
      <c r="AP26" s="49"/>
      <c r="AQ26" s="49"/>
      <c r="AR26" s="49"/>
      <c r="AS26" s="49"/>
      <c r="AT26" s="49"/>
      <c r="AU26" s="49"/>
      <c r="AV26" s="49"/>
      <c r="AW26" s="51"/>
      <c r="AX26" s="49"/>
      <c r="AY26" s="49"/>
      <c r="AZ26" s="49"/>
      <c r="BA26" s="49"/>
      <c r="BB26" s="49"/>
      <c r="BC26" s="49"/>
      <c r="BD26" s="49"/>
      <c r="BE26" s="49"/>
      <c r="BF26" s="49"/>
      <c r="BG26" s="49"/>
      <c r="BH26" s="51"/>
      <c r="BI26" s="65"/>
      <c r="BJ26" s="65"/>
      <c r="BK26" s="65"/>
      <c r="BL26" s="65"/>
      <c r="BM26" s="49"/>
      <c r="BN26" s="65"/>
      <c r="BO26" s="65"/>
      <c r="BP26" s="65"/>
      <c r="BQ26" s="65"/>
      <c r="BR26" s="49"/>
      <c r="BS26" s="46"/>
      <c r="BT26" s="84">
        <v>31602</v>
      </c>
      <c r="BU26" s="84" t="s">
        <v>177</v>
      </c>
      <c r="BV26" s="85">
        <v>315432</v>
      </c>
      <c r="BW26" s="69"/>
      <c r="BX26" s="86"/>
      <c r="BY26" s="86"/>
      <c r="BZ26" s="86">
        <v>78858</v>
      </c>
      <c r="CA26" s="86"/>
      <c r="CB26" s="86"/>
      <c r="CC26" s="86"/>
      <c r="CD26" s="86"/>
      <c r="CE26" s="86"/>
      <c r="CF26" s="86"/>
      <c r="CG26" s="86"/>
      <c r="CH26" s="86"/>
      <c r="CI26" s="86"/>
      <c r="CJ26" s="44"/>
      <c r="CK26" s="44"/>
      <c r="CL26" s="44"/>
      <c r="CM26" s="44"/>
      <c r="CN26" s="44"/>
      <c r="CO26" s="44"/>
      <c r="CP26" s="44">
        <v>0</v>
      </c>
      <c r="CQ26" s="44"/>
      <c r="CR26" s="44"/>
      <c r="CS26" s="44"/>
      <c r="CT26" s="44"/>
      <c r="CU26" s="44"/>
      <c r="CV26" s="44"/>
      <c r="CW26" s="44"/>
      <c r="CX26" s="44"/>
      <c r="CY26" s="44"/>
      <c r="CZ26" s="44"/>
      <c r="DA26" s="44"/>
      <c r="DB26" s="44"/>
      <c r="DC26" s="44"/>
      <c r="DD26" s="44"/>
      <c r="DE26" s="44"/>
      <c r="DF26" s="44"/>
      <c r="DG26" s="44"/>
      <c r="DH26" s="44"/>
      <c r="DI26" s="44"/>
      <c r="DJ26" s="44"/>
      <c r="DK26" s="44"/>
      <c r="DL26" s="44"/>
      <c r="DM26" s="44"/>
      <c r="DN26" s="44"/>
      <c r="DO26" s="44"/>
      <c r="DP26" s="44"/>
      <c r="DQ26" s="44"/>
      <c r="DR26" s="44"/>
      <c r="DS26" s="44"/>
      <c r="DT26" s="44"/>
      <c r="DU26" s="44"/>
      <c r="DV26" s="44"/>
      <c r="DW26" s="44"/>
      <c r="DX26" s="44"/>
      <c r="DY26" s="44"/>
      <c r="DZ26" s="44"/>
    </row>
    <row r="27" spans="1:130" ht="25.5" hidden="1" customHeight="1">
      <c r="A27" s="45" t="s">
        <v>112</v>
      </c>
      <c r="B27" s="46"/>
      <c r="C27" s="46"/>
      <c r="D27" s="46"/>
      <c r="E27" s="46"/>
      <c r="F27" s="46"/>
      <c r="G27" s="46"/>
      <c r="H27" s="46"/>
      <c r="I27" s="46"/>
      <c r="J27" s="46"/>
      <c r="K27" s="46"/>
      <c r="L27" s="46"/>
      <c r="M27" s="87"/>
      <c r="N27" s="49"/>
      <c r="O27" s="49"/>
      <c r="P27" s="59"/>
      <c r="Q27" s="49"/>
      <c r="R27" s="51"/>
      <c r="S27" s="49"/>
      <c r="T27" s="49"/>
      <c r="U27" s="49"/>
      <c r="V27" s="49"/>
      <c r="W27" s="49"/>
      <c r="X27" s="53"/>
      <c r="Y27" s="49"/>
      <c r="Z27" s="49"/>
      <c r="AA27" s="49"/>
      <c r="AB27" s="49"/>
      <c r="AC27" s="52"/>
      <c r="AD27" s="49"/>
      <c r="AE27" s="49"/>
      <c r="AF27" s="49"/>
      <c r="AG27" s="49"/>
      <c r="AH27" s="49"/>
      <c r="AI27" s="49"/>
      <c r="AJ27" s="49"/>
      <c r="AK27" s="49"/>
      <c r="AL27" s="51"/>
      <c r="AM27" s="49"/>
      <c r="AN27" s="49"/>
      <c r="AO27" s="49"/>
      <c r="AP27" s="49"/>
      <c r="AQ27" s="49"/>
      <c r="AR27" s="49"/>
      <c r="AS27" s="49"/>
      <c r="AT27" s="49"/>
      <c r="AU27" s="49"/>
      <c r="AV27" s="49"/>
      <c r="AW27" s="51"/>
      <c r="AX27" s="49"/>
      <c r="AY27" s="49"/>
      <c r="AZ27" s="49"/>
      <c r="BA27" s="49"/>
      <c r="BB27" s="49"/>
      <c r="BC27" s="49"/>
      <c r="BD27" s="49"/>
      <c r="BE27" s="49"/>
      <c r="BF27" s="49"/>
      <c r="BG27" s="49"/>
      <c r="BH27" s="51"/>
      <c r="BI27" s="65"/>
      <c r="BJ27" s="65"/>
      <c r="BK27" s="65"/>
      <c r="BL27" s="65"/>
      <c r="BM27" s="49"/>
      <c r="BN27" s="65"/>
      <c r="BO27" s="65"/>
      <c r="BP27" s="65"/>
      <c r="BQ27" s="65"/>
      <c r="BR27" s="49"/>
      <c r="BS27" s="46"/>
      <c r="BT27" s="84">
        <v>31603</v>
      </c>
      <c r="BU27" s="84" t="s">
        <v>178</v>
      </c>
      <c r="BV27" s="85">
        <v>150000</v>
      </c>
      <c r="BW27" s="69"/>
      <c r="BX27" s="86"/>
      <c r="BY27" s="86"/>
      <c r="BZ27" s="86">
        <v>37500</v>
      </c>
      <c r="CA27" s="86"/>
      <c r="CB27" s="86"/>
      <c r="CC27" s="86"/>
      <c r="CD27" s="86"/>
      <c r="CE27" s="86"/>
      <c r="CF27" s="86"/>
      <c r="CG27" s="86"/>
      <c r="CH27" s="86"/>
      <c r="CI27" s="86"/>
      <c r="CJ27" s="44"/>
      <c r="CK27" s="44"/>
      <c r="CL27" s="44"/>
      <c r="CM27" s="44"/>
      <c r="CN27" s="44"/>
      <c r="CO27" s="44"/>
      <c r="CP27" s="44">
        <v>25021.200000000001</v>
      </c>
      <c r="CQ27" s="44"/>
      <c r="CR27" s="44"/>
      <c r="CS27" s="44"/>
      <c r="CT27" s="44"/>
      <c r="CU27" s="44"/>
      <c r="CV27" s="44"/>
      <c r="CW27" s="44"/>
      <c r="CX27" s="44"/>
      <c r="CY27" s="44"/>
      <c r="CZ27" s="44"/>
      <c r="DA27" s="44"/>
      <c r="DB27" s="44"/>
      <c r="DC27" s="44"/>
      <c r="DD27" s="44"/>
      <c r="DE27" s="44"/>
      <c r="DF27" s="44"/>
      <c r="DG27" s="44"/>
      <c r="DH27" s="44"/>
      <c r="DI27" s="44"/>
      <c r="DJ27" s="44"/>
      <c r="DK27" s="44"/>
      <c r="DL27" s="44"/>
      <c r="DM27" s="44"/>
      <c r="DN27" s="44"/>
      <c r="DO27" s="44"/>
      <c r="DP27" s="44"/>
      <c r="DQ27" s="44"/>
      <c r="DR27" s="44"/>
      <c r="DS27" s="44"/>
      <c r="DT27" s="44"/>
      <c r="DU27" s="44"/>
      <c r="DV27" s="44"/>
      <c r="DW27" s="44"/>
      <c r="DX27" s="44"/>
      <c r="DY27" s="44"/>
      <c r="DZ27" s="44"/>
    </row>
    <row r="28" spans="1:130" ht="25.5" hidden="1" customHeight="1">
      <c r="A28" s="45" t="s">
        <v>112</v>
      </c>
      <c r="B28" s="46"/>
      <c r="C28" s="46"/>
      <c r="D28" s="46"/>
      <c r="E28" s="46"/>
      <c r="F28" s="46"/>
      <c r="G28" s="46"/>
      <c r="H28" s="46"/>
      <c r="I28" s="46"/>
      <c r="J28" s="46"/>
      <c r="K28" s="46"/>
      <c r="L28" s="46"/>
      <c r="M28" s="87"/>
      <c r="N28" s="49"/>
      <c r="O28" s="49"/>
      <c r="P28" s="59"/>
      <c r="Q28" s="49"/>
      <c r="R28" s="51"/>
      <c r="S28" s="49"/>
      <c r="T28" s="49"/>
      <c r="U28" s="49"/>
      <c r="V28" s="49"/>
      <c r="W28" s="49"/>
      <c r="X28" s="53"/>
      <c r="Y28" s="49"/>
      <c r="Z28" s="49"/>
      <c r="AA28" s="49"/>
      <c r="AB28" s="49"/>
      <c r="AC28" s="52"/>
      <c r="AD28" s="49"/>
      <c r="AE28" s="49"/>
      <c r="AF28" s="49"/>
      <c r="AG28" s="49"/>
      <c r="AH28" s="49"/>
      <c r="AI28" s="49"/>
      <c r="AJ28" s="49"/>
      <c r="AK28" s="49"/>
      <c r="AL28" s="51"/>
      <c r="AM28" s="49"/>
      <c r="AN28" s="49"/>
      <c r="AO28" s="49"/>
      <c r="AP28" s="49"/>
      <c r="AQ28" s="49"/>
      <c r="AR28" s="49"/>
      <c r="AS28" s="49"/>
      <c r="AT28" s="49"/>
      <c r="AU28" s="49"/>
      <c r="AV28" s="49"/>
      <c r="AW28" s="51"/>
      <c r="AX28" s="49"/>
      <c r="AY28" s="49"/>
      <c r="AZ28" s="49"/>
      <c r="BA28" s="49"/>
      <c r="BB28" s="49"/>
      <c r="BC28" s="49"/>
      <c r="BD28" s="49"/>
      <c r="BE28" s="49"/>
      <c r="BF28" s="49"/>
      <c r="BG28" s="49"/>
      <c r="BH28" s="51"/>
      <c r="BI28" s="65"/>
      <c r="BJ28" s="65"/>
      <c r="BK28" s="65"/>
      <c r="BL28" s="65"/>
      <c r="BM28" s="49"/>
      <c r="BN28" s="65"/>
      <c r="BO28" s="65"/>
      <c r="BP28" s="65"/>
      <c r="BQ28" s="65"/>
      <c r="BR28" s="49"/>
      <c r="BS28" s="46"/>
      <c r="BT28" s="84">
        <v>31701</v>
      </c>
      <c r="BU28" s="84" t="s">
        <v>179</v>
      </c>
      <c r="BV28" s="85"/>
      <c r="BW28" s="69"/>
      <c r="BX28" s="86"/>
      <c r="BY28" s="86"/>
      <c r="BZ28" s="86"/>
      <c r="CA28" s="86"/>
      <c r="CB28" s="86"/>
      <c r="CC28" s="86"/>
      <c r="CD28" s="86"/>
      <c r="CE28" s="86"/>
      <c r="CF28" s="86"/>
      <c r="CG28" s="86"/>
      <c r="CH28" s="86"/>
      <c r="CI28" s="86"/>
      <c r="CJ28" s="44"/>
      <c r="CK28" s="44"/>
      <c r="CL28" s="44"/>
      <c r="CM28" s="44"/>
      <c r="CN28" s="44"/>
      <c r="CO28" s="44"/>
      <c r="CP28" s="44"/>
      <c r="CQ28" s="44"/>
      <c r="CR28" s="44"/>
      <c r="CS28" s="44"/>
      <c r="CT28" s="44"/>
      <c r="CU28" s="44"/>
      <c r="CV28" s="44"/>
      <c r="CW28" s="44"/>
      <c r="CX28" s="44"/>
      <c r="CY28" s="44"/>
      <c r="CZ28" s="44"/>
      <c r="DA28" s="44"/>
      <c r="DB28" s="44"/>
      <c r="DC28" s="44"/>
      <c r="DD28" s="44"/>
      <c r="DE28" s="44"/>
      <c r="DF28" s="44"/>
      <c r="DG28" s="44"/>
      <c r="DH28" s="44"/>
      <c r="DI28" s="44"/>
      <c r="DJ28" s="44"/>
      <c r="DK28" s="44"/>
      <c r="DL28" s="44"/>
      <c r="DM28" s="44"/>
      <c r="DN28" s="44"/>
      <c r="DO28" s="44"/>
      <c r="DP28" s="44"/>
      <c r="DQ28" s="44"/>
      <c r="DR28" s="44"/>
      <c r="DS28" s="44"/>
      <c r="DT28" s="44"/>
      <c r="DU28" s="44"/>
      <c r="DV28" s="44"/>
      <c r="DW28" s="44"/>
      <c r="DX28" s="44"/>
      <c r="DY28" s="44"/>
      <c r="DZ28" s="44"/>
    </row>
    <row r="29" spans="1:130" ht="25.5" hidden="1" customHeight="1">
      <c r="A29" s="45" t="s">
        <v>112</v>
      </c>
      <c r="B29" s="46"/>
      <c r="C29" s="46"/>
      <c r="D29" s="46"/>
      <c r="E29" s="46"/>
      <c r="F29" s="46"/>
      <c r="G29" s="46"/>
      <c r="H29" s="46"/>
      <c r="I29" s="46"/>
      <c r="J29" s="46"/>
      <c r="K29" s="46"/>
      <c r="L29" s="46"/>
      <c r="M29" s="87"/>
      <c r="N29" s="49"/>
      <c r="O29" s="49"/>
      <c r="P29" s="59"/>
      <c r="Q29" s="49"/>
      <c r="R29" s="51"/>
      <c r="S29" s="49"/>
      <c r="T29" s="49"/>
      <c r="U29" s="49"/>
      <c r="V29" s="49"/>
      <c r="W29" s="49"/>
      <c r="X29" s="53"/>
      <c r="Y29" s="49"/>
      <c r="Z29" s="49"/>
      <c r="AA29" s="49"/>
      <c r="AB29" s="49"/>
      <c r="AC29" s="52"/>
      <c r="AD29" s="49"/>
      <c r="AE29" s="49"/>
      <c r="AF29" s="49"/>
      <c r="AG29" s="49"/>
      <c r="AH29" s="49"/>
      <c r="AI29" s="49"/>
      <c r="AJ29" s="49"/>
      <c r="AK29" s="49"/>
      <c r="AL29" s="51"/>
      <c r="AM29" s="49"/>
      <c r="AN29" s="49"/>
      <c r="AO29" s="49"/>
      <c r="AP29" s="49"/>
      <c r="AQ29" s="49"/>
      <c r="AR29" s="49"/>
      <c r="AS29" s="49"/>
      <c r="AT29" s="49"/>
      <c r="AU29" s="49"/>
      <c r="AV29" s="49"/>
      <c r="AW29" s="51"/>
      <c r="AX29" s="49"/>
      <c r="AY29" s="49"/>
      <c r="AZ29" s="49"/>
      <c r="BA29" s="49"/>
      <c r="BB29" s="49"/>
      <c r="BC29" s="49"/>
      <c r="BD29" s="49"/>
      <c r="BE29" s="49"/>
      <c r="BF29" s="49"/>
      <c r="BG29" s="49"/>
      <c r="BH29" s="51"/>
      <c r="BI29" s="65"/>
      <c r="BJ29" s="65"/>
      <c r="BK29" s="65"/>
      <c r="BL29" s="65"/>
      <c r="BM29" s="49"/>
      <c r="BN29" s="65"/>
      <c r="BO29" s="65"/>
      <c r="BP29" s="65"/>
      <c r="BQ29" s="65"/>
      <c r="BR29" s="49"/>
      <c r="BS29" s="46" t="s">
        <v>180</v>
      </c>
      <c r="BT29" s="84">
        <v>31801</v>
      </c>
      <c r="BU29" s="84" t="s">
        <v>181</v>
      </c>
      <c r="BV29" s="85">
        <v>89375</v>
      </c>
      <c r="BW29" s="69"/>
      <c r="BX29" s="86"/>
      <c r="BY29" s="86"/>
      <c r="BZ29" s="86">
        <v>22344</v>
      </c>
      <c r="CA29" s="86"/>
      <c r="CB29" s="86"/>
      <c r="CC29" s="86"/>
      <c r="CD29" s="86"/>
      <c r="CE29" s="86"/>
      <c r="CF29" s="86"/>
      <c r="CG29" s="86"/>
      <c r="CH29" s="86"/>
      <c r="CI29" s="86"/>
      <c r="CJ29" s="44"/>
      <c r="CK29" s="44"/>
      <c r="CL29" s="44"/>
      <c r="CM29" s="44"/>
      <c r="CN29" s="44"/>
      <c r="CO29" s="44"/>
      <c r="CP29" s="44">
        <v>6696</v>
      </c>
      <c r="CQ29" s="44"/>
      <c r="CR29" s="44"/>
      <c r="CS29" s="44"/>
      <c r="CT29" s="44"/>
      <c r="CU29" s="44"/>
      <c r="CV29" s="44"/>
      <c r="CW29" s="44"/>
      <c r="CX29" s="44"/>
      <c r="CY29" s="44"/>
      <c r="CZ29" s="44"/>
      <c r="DA29" s="44"/>
      <c r="DB29" s="44"/>
      <c r="DC29" s="44"/>
      <c r="DD29" s="44"/>
      <c r="DE29" s="44"/>
      <c r="DF29" s="44"/>
      <c r="DG29" s="44"/>
      <c r="DH29" s="44"/>
      <c r="DI29" s="44"/>
      <c r="DJ29" s="44"/>
      <c r="DK29" s="44"/>
      <c r="DL29" s="44"/>
      <c r="DM29" s="44"/>
      <c r="DN29" s="44"/>
      <c r="DO29" s="44"/>
      <c r="DP29" s="44"/>
      <c r="DQ29" s="44"/>
      <c r="DR29" s="44"/>
      <c r="DS29" s="44"/>
      <c r="DT29" s="44"/>
      <c r="DU29" s="44"/>
      <c r="DV29" s="44"/>
      <c r="DW29" s="44"/>
      <c r="DX29" s="44"/>
      <c r="DY29" s="44"/>
      <c r="DZ29" s="44"/>
    </row>
    <row r="30" spans="1:130" ht="25.5" hidden="1" customHeight="1">
      <c r="A30" s="45" t="s">
        <v>112</v>
      </c>
      <c r="B30" s="46"/>
      <c r="C30" s="46"/>
      <c r="D30" s="46"/>
      <c r="E30" s="46"/>
      <c r="F30" s="46"/>
      <c r="G30" s="46"/>
      <c r="H30" s="46"/>
      <c r="I30" s="46"/>
      <c r="J30" s="46"/>
      <c r="K30" s="46"/>
      <c r="L30" s="46"/>
      <c r="M30" s="87"/>
      <c r="N30" s="49"/>
      <c r="O30" s="49"/>
      <c r="P30" s="59"/>
      <c r="Q30" s="49"/>
      <c r="R30" s="51"/>
      <c r="S30" s="49"/>
      <c r="T30" s="49"/>
      <c r="U30" s="49"/>
      <c r="V30" s="49"/>
      <c r="W30" s="49"/>
      <c r="X30" s="53"/>
      <c r="Y30" s="49"/>
      <c r="Z30" s="49"/>
      <c r="AA30" s="49"/>
      <c r="AB30" s="49"/>
      <c r="AC30" s="52"/>
      <c r="AD30" s="49"/>
      <c r="AE30" s="49"/>
      <c r="AF30" s="49"/>
      <c r="AG30" s="49"/>
      <c r="AH30" s="49"/>
      <c r="AI30" s="49"/>
      <c r="AJ30" s="49"/>
      <c r="AK30" s="49"/>
      <c r="AL30" s="51"/>
      <c r="AM30" s="49"/>
      <c r="AN30" s="49"/>
      <c r="AO30" s="49"/>
      <c r="AP30" s="49"/>
      <c r="AQ30" s="49"/>
      <c r="AR30" s="49"/>
      <c r="AS30" s="49"/>
      <c r="AT30" s="49"/>
      <c r="AU30" s="49"/>
      <c r="AV30" s="49"/>
      <c r="AW30" s="51"/>
      <c r="AX30" s="49"/>
      <c r="AY30" s="49"/>
      <c r="AZ30" s="49"/>
      <c r="BA30" s="49"/>
      <c r="BB30" s="49"/>
      <c r="BC30" s="49"/>
      <c r="BD30" s="49"/>
      <c r="BE30" s="49"/>
      <c r="BF30" s="49"/>
      <c r="BG30" s="49"/>
      <c r="BH30" s="51"/>
      <c r="BI30" s="65"/>
      <c r="BJ30" s="65"/>
      <c r="BK30" s="65"/>
      <c r="BL30" s="65"/>
      <c r="BM30" s="49"/>
      <c r="BN30" s="65"/>
      <c r="BO30" s="65"/>
      <c r="BP30" s="65"/>
      <c r="BQ30" s="65"/>
      <c r="BR30" s="49"/>
      <c r="BS30" s="46" t="s">
        <v>182</v>
      </c>
      <c r="BT30" s="13">
        <v>31902</v>
      </c>
      <c r="BU30" s="84" t="s">
        <v>183</v>
      </c>
      <c r="BV30" s="85">
        <v>180000</v>
      </c>
      <c r="BW30" s="69"/>
      <c r="BX30" s="86"/>
      <c r="BY30" s="86"/>
      <c r="BZ30" s="86">
        <v>45000</v>
      </c>
      <c r="CA30" s="86"/>
      <c r="CB30" s="86"/>
      <c r="CC30" s="86"/>
      <c r="CD30" s="86"/>
      <c r="CE30" s="86"/>
      <c r="CF30" s="86"/>
      <c r="CG30" s="86"/>
      <c r="CH30" s="86"/>
      <c r="CI30" s="86"/>
      <c r="CJ30" s="44"/>
      <c r="CK30" s="44"/>
      <c r="CL30" s="44"/>
      <c r="CM30" s="44"/>
      <c r="CN30" s="44"/>
      <c r="CO30" s="44"/>
      <c r="CP30" s="44">
        <v>20680</v>
      </c>
      <c r="CQ30" s="44"/>
      <c r="CR30" s="44"/>
      <c r="CS30" s="44"/>
      <c r="CT30" s="44"/>
      <c r="CU30" s="44"/>
      <c r="CV30" s="44"/>
      <c r="CW30" s="44"/>
      <c r="CX30" s="44"/>
      <c r="CY30" s="44"/>
      <c r="CZ30" s="44"/>
      <c r="DA30" s="44"/>
      <c r="DB30" s="44"/>
      <c r="DC30" s="44"/>
      <c r="DD30" s="44"/>
      <c r="DE30" s="44"/>
      <c r="DF30" s="44"/>
      <c r="DG30" s="44"/>
      <c r="DH30" s="44"/>
      <c r="DI30" s="44"/>
      <c r="DJ30" s="44"/>
      <c r="DK30" s="44"/>
      <c r="DL30" s="44"/>
      <c r="DM30" s="44"/>
      <c r="DN30" s="44"/>
      <c r="DO30" s="44"/>
      <c r="DP30" s="44"/>
      <c r="DQ30" s="44"/>
      <c r="DR30" s="44"/>
      <c r="DS30" s="44"/>
      <c r="DT30" s="44"/>
      <c r="DU30" s="44"/>
      <c r="DV30" s="44"/>
      <c r="DW30" s="44"/>
      <c r="DX30" s="44"/>
      <c r="DY30" s="44"/>
      <c r="DZ30" s="44"/>
    </row>
    <row r="31" spans="1:130" ht="25.5" hidden="1" customHeight="1">
      <c r="A31" s="45" t="s">
        <v>112</v>
      </c>
      <c r="B31" s="46"/>
      <c r="C31" s="46"/>
      <c r="D31" s="46"/>
      <c r="E31" s="46"/>
      <c r="F31" s="46"/>
      <c r="G31" s="46"/>
      <c r="H31" s="46"/>
      <c r="I31" s="46"/>
      <c r="J31" s="46"/>
      <c r="K31" s="46"/>
      <c r="L31" s="46"/>
      <c r="M31" s="87"/>
      <c r="N31" s="49"/>
      <c r="O31" s="49"/>
      <c r="P31" s="59"/>
      <c r="Q31" s="49"/>
      <c r="R31" s="51"/>
      <c r="S31" s="49"/>
      <c r="T31" s="49"/>
      <c r="U31" s="49"/>
      <c r="V31" s="49"/>
      <c r="W31" s="49"/>
      <c r="X31" s="53"/>
      <c r="Y31" s="49"/>
      <c r="Z31" s="49"/>
      <c r="AA31" s="49"/>
      <c r="AB31" s="49"/>
      <c r="AC31" s="52"/>
      <c r="AD31" s="49"/>
      <c r="AE31" s="49"/>
      <c r="AF31" s="49"/>
      <c r="AG31" s="49"/>
      <c r="AH31" s="49"/>
      <c r="AI31" s="49"/>
      <c r="AJ31" s="49"/>
      <c r="AK31" s="49"/>
      <c r="AL31" s="51"/>
      <c r="AM31" s="49"/>
      <c r="AN31" s="49"/>
      <c r="AO31" s="49"/>
      <c r="AP31" s="49"/>
      <c r="AQ31" s="49"/>
      <c r="AR31" s="49"/>
      <c r="AS31" s="49"/>
      <c r="AT31" s="49"/>
      <c r="AU31" s="49"/>
      <c r="AV31" s="49"/>
      <c r="AW31" s="51"/>
      <c r="AX31" s="49"/>
      <c r="AY31" s="49"/>
      <c r="AZ31" s="49"/>
      <c r="BA31" s="49"/>
      <c r="BB31" s="49"/>
      <c r="BC31" s="49"/>
      <c r="BD31" s="49"/>
      <c r="BE31" s="49"/>
      <c r="BF31" s="49"/>
      <c r="BG31" s="49"/>
      <c r="BH31" s="51"/>
      <c r="BI31" s="65"/>
      <c r="BJ31" s="65"/>
      <c r="BK31" s="65"/>
      <c r="BL31" s="65"/>
      <c r="BM31" s="49"/>
      <c r="BN31" s="65"/>
      <c r="BO31" s="65"/>
      <c r="BP31" s="65"/>
      <c r="BQ31" s="65"/>
      <c r="BR31" s="49"/>
      <c r="BS31" s="88"/>
      <c r="BT31" s="84">
        <v>31904</v>
      </c>
      <c r="BU31" s="84"/>
      <c r="BV31" s="85">
        <v>336886</v>
      </c>
      <c r="BW31" s="69"/>
      <c r="BX31" s="86"/>
      <c r="BY31" s="86"/>
      <c r="BZ31" s="86">
        <v>84222</v>
      </c>
      <c r="CA31" s="86"/>
      <c r="CB31" s="86"/>
      <c r="CC31" s="86"/>
      <c r="CD31" s="86"/>
      <c r="CE31" s="86"/>
      <c r="CF31" s="86"/>
      <c r="CG31" s="86"/>
      <c r="CH31" s="86"/>
      <c r="CI31" s="86"/>
      <c r="CJ31" s="44"/>
      <c r="CK31" s="44"/>
      <c r="CL31" s="44"/>
      <c r="CM31" s="44"/>
      <c r="CN31" s="44"/>
      <c r="CO31" s="44"/>
      <c r="CP31" s="44">
        <v>0</v>
      </c>
      <c r="CQ31" s="44"/>
      <c r="CR31" s="44"/>
      <c r="CS31" s="44"/>
      <c r="CT31" s="44"/>
      <c r="CU31" s="44"/>
      <c r="CV31" s="44"/>
      <c r="CW31" s="44"/>
      <c r="CX31" s="44"/>
      <c r="CY31" s="44"/>
      <c r="CZ31" s="44"/>
      <c r="DA31" s="44"/>
      <c r="DB31" s="44"/>
      <c r="DC31" s="44"/>
      <c r="DD31" s="44"/>
      <c r="DE31" s="44"/>
      <c r="DF31" s="44"/>
      <c r="DG31" s="44"/>
      <c r="DH31" s="44"/>
      <c r="DI31" s="44"/>
      <c r="DJ31" s="44"/>
      <c r="DK31" s="44"/>
      <c r="DL31" s="44"/>
      <c r="DM31" s="44"/>
      <c r="DN31" s="44"/>
      <c r="DO31" s="44"/>
      <c r="DP31" s="44"/>
      <c r="DQ31" s="44"/>
      <c r="DR31" s="44"/>
      <c r="DS31" s="44"/>
      <c r="DT31" s="44"/>
      <c r="DU31" s="44"/>
      <c r="DV31" s="44"/>
      <c r="DW31" s="44"/>
      <c r="DX31" s="44"/>
      <c r="DY31" s="44"/>
      <c r="DZ31" s="44"/>
    </row>
    <row r="32" spans="1:130" ht="25.5" hidden="1" customHeight="1">
      <c r="A32" s="45" t="s">
        <v>112</v>
      </c>
      <c r="B32" s="46"/>
      <c r="C32" s="46"/>
      <c r="D32" s="46"/>
      <c r="E32" s="46"/>
      <c r="F32" s="46"/>
      <c r="G32" s="46"/>
      <c r="H32" s="46"/>
      <c r="I32" s="46"/>
      <c r="J32" s="46"/>
      <c r="K32" s="46"/>
      <c r="L32" s="46"/>
      <c r="M32" s="87"/>
      <c r="N32" s="49"/>
      <c r="O32" s="49"/>
      <c r="P32" s="59"/>
      <c r="Q32" s="49"/>
      <c r="R32" s="51"/>
      <c r="S32" s="49"/>
      <c r="T32" s="49"/>
      <c r="U32" s="49"/>
      <c r="V32" s="49"/>
      <c r="W32" s="49"/>
      <c r="X32" s="53"/>
      <c r="Y32" s="49"/>
      <c r="Z32" s="49"/>
      <c r="AA32" s="49"/>
      <c r="AB32" s="49"/>
      <c r="AC32" s="52"/>
      <c r="AD32" s="49"/>
      <c r="AE32" s="49"/>
      <c r="AF32" s="49"/>
      <c r="AG32" s="49"/>
      <c r="AH32" s="49"/>
      <c r="AI32" s="49"/>
      <c r="AJ32" s="49"/>
      <c r="AK32" s="49"/>
      <c r="AL32" s="51"/>
      <c r="AM32" s="49"/>
      <c r="AN32" s="49"/>
      <c r="AO32" s="49"/>
      <c r="AP32" s="49"/>
      <c r="AQ32" s="49"/>
      <c r="AR32" s="49"/>
      <c r="AS32" s="49"/>
      <c r="AT32" s="49"/>
      <c r="AU32" s="49"/>
      <c r="AV32" s="49"/>
      <c r="AW32" s="51"/>
      <c r="AX32" s="49"/>
      <c r="AY32" s="49"/>
      <c r="AZ32" s="49"/>
      <c r="BA32" s="49"/>
      <c r="BB32" s="49"/>
      <c r="BC32" s="49"/>
      <c r="BD32" s="49"/>
      <c r="BE32" s="49"/>
      <c r="BF32" s="49"/>
      <c r="BG32" s="49"/>
      <c r="BH32" s="51"/>
      <c r="BI32" s="65"/>
      <c r="BJ32" s="65"/>
      <c r="BK32" s="65"/>
      <c r="BL32" s="65"/>
      <c r="BM32" s="49"/>
      <c r="BN32" s="65"/>
      <c r="BO32" s="65"/>
      <c r="BP32" s="65"/>
      <c r="BQ32" s="65"/>
      <c r="BR32" s="49"/>
      <c r="BS32" s="88"/>
      <c r="BT32" s="84">
        <v>32301</v>
      </c>
      <c r="BU32" s="84"/>
      <c r="BV32" s="85">
        <v>1626000</v>
      </c>
      <c r="BW32" s="69"/>
      <c r="BX32" s="86"/>
      <c r="BY32" s="86"/>
      <c r="BZ32" s="86">
        <v>406500</v>
      </c>
      <c r="CA32" s="86"/>
      <c r="CB32" s="86"/>
      <c r="CC32" s="86"/>
      <c r="CD32" s="86"/>
      <c r="CE32" s="86"/>
      <c r="CF32" s="86"/>
      <c r="CG32" s="86"/>
      <c r="CH32" s="86"/>
      <c r="CI32" s="86"/>
      <c r="CJ32" s="44"/>
      <c r="CK32" s="44"/>
      <c r="CL32" s="44"/>
      <c r="CM32" s="44"/>
      <c r="CN32" s="44"/>
      <c r="CO32" s="44"/>
      <c r="CP32" s="44">
        <v>75722.320000000007</v>
      </c>
      <c r="CQ32" s="44"/>
      <c r="CR32" s="44"/>
      <c r="CS32" s="44"/>
      <c r="CT32" s="44"/>
      <c r="CU32" s="44"/>
      <c r="CV32" s="44"/>
      <c r="CW32" s="44"/>
      <c r="CX32" s="44"/>
      <c r="CY32" s="44"/>
      <c r="CZ32" s="44"/>
      <c r="DA32" s="44"/>
      <c r="DB32" s="44"/>
      <c r="DC32" s="44"/>
      <c r="DD32" s="44"/>
      <c r="DE32" s="44"/>
      <c r="DF32" s="44"/>
      <c r="DG32" s="44"/>
      <c r="DH32" s="44"/>
      <c r="DI32" s="44"/>
      <c r="DJ32" s="44"/>
      <c r="DK32" s="44"/>
      <c r="DL32" s="44"/>
      <c r="DM32" s="44"/>
      <c r="DN32" s="44"/>
      <c r="DO32" s="44"/>
      <c r="DP32" s="44"/>
      <c r="DQ32" s="44"/>
      <c r="DR32" s="44"/>
      <c r="DS32" s="44"/>
      <c r="DT32" s="44"/>
      <c r="DU32" s="44"/>
      <c r="DV32" s="44"/>
      <c r="DW32" s="44"/>
      <c r="DX32" s="44"/>
      <c r="DY32" s="44"/>
      <c r="DZ32" s="44"/>
    </row>
    <row r="33" spans="1:130" ht="25.5" hidden="1" customHeight="1">
      <c r="A33" s="45" t="s">
        <v>112</v>
      </c>
      <c r="B33" s="46"/>
      <c r="C33" s="46"/>
      <c r="D33" s="46"/>
      <c r="E33" s="46"/>
      <c r="F33" s="46"/>
      <c r="G33" s="46"/>
      <c r="H33" s="46"/>
      <c r="I33" s="46"/>
      <c r="J33" s="46"/>
      <c r="K33" s="46"/>
      <c r="L33" s="46"/>
      <c r="M33" s="87"/>
      <c r="N33" s="49"/>
      <c r="O33" s="49"/>
      <c r="P33" s="59"/>
      <c r="Q33" s="49"/>
      <c r="R33" s="51"/>
      <c r="S33" s="49"/>
      <c r="T33" s="49"/>
      <c r="U33" s="49"/>
      <c r="V33" s="49"/>
      <c r="W33" s="49"/>
      <c r="X33" s="53"/>
      <c r="Y33" s="49"/>
      <c r="Z33" s="49"/>
      <c r="AA33" s="49"/>
      <c r="AB33" s="49"/>
      <c r="AC33" s="52"/>
      <c r="AD33" s="49"/>
      <c r="AE33" s="49"/>
      <c r="AF33" s="49"/>
      <c r="AG33" s="49"/>
      <c r="AH33" s="49"/>
      <c r="AI33" s="49"/>
      <c r="AJ33" s="49"/>
      <c r="AK33" s="49"/>
      <c r="AL33" s="51"/>
      <c r="AM33" s="49"/>
      <c r="AN33" s="49"/>
      <c r="AO33" s="49"/>
      <c r="AP33" s="49"/>
      <c r="AQ33" s="49"/>
      <c r="AR33" s="49"/>
      <c r="AS33" s="49"/>
      <c r="AT33" s="49"/>
      <c r="AU33" s="49"/>
      <c r="AV33" s="49"/>
      <c r="AW33" s="51"/>
      <c r="AX33" s="49"/>
      <c r="AY33" s="49"/>
      <c r="AZ33" s="49"/>
      <c r="BA33" s="49"/>
      <c r="BB33" s="49"/>
      <c r="BC33" s="49"/>
      <c r="BD33" s="49"/>
      <c r="BE33" s="49"/>
      <c r="BF33" s="49"/>
      <c r="BG33" s="49"/>
      <c r="BH33" s="51"/>
      <c r="BI33" s="65"/>
      <c r="BJ33" s="65"/>
      <c r="BK33" s="65"/>
      <c r="BL33" s="65"/>
      <c r="BM33" s="49"/>
      <c r="BN33" s="65"/>
      <c r="BO33" s="65"/>
      <c r="BP33" s="65"/>
      <c r="BQ33" s="65"/>
      <c r="BR33" s="49"/>
      <c r="BS33" s="88"/>
      <c r="BT33" s="84">
        <v>32701</v>
      </c>
      <c r="BU33" s="84"/>
      <c r="BV33" s="85">
        <v>341616</v>
      </c>
      <c r="BW33" s="69"/>
      <c r="BX33" s="86"/>
      <c r="BY33" s="86"/>
      <c r="BZ33" s="86">
        <v>1085403</v>
      </c>
      <c r="CA33" s="86"/>
      <c r="CB33" s="86"/>
      <c r="CC33" s="86"/>
      <c r="CD33" s="86"/>
      <c r="CE33" s="86"/>
      <c r="CF33" s="86"/>
      <c r="CG33" s="86"/>
      <c r="CH33" s="86"/>
      <c r="CI33" s="86"/>
      <c r="CJ33" s="44"/>
      <c r="CK33" s="44"/>
      <c r="CL33" s="44"/>
      <c r="CM33" s="44"/>
      <c r="CN33" s="44"/>
      <c r="CO33" s="44"/>
      <c r="CP33" s="44">
        <v>206721.05</v>
      </c>
      <c r="CQ33" s="44"/>
      <c r="CR33" s="44"/>
      <c r="CS33" s="44"/>
      <c r="CT33" s="44"/>
      <c r="CU33" s="44"/>
      <c r="CV33" s="44"/>
      <c r="CW33" s="44"/>
      <c r="CX33" s="44"/>
      <c r="CY33" s="44"/>
      <c r="CZ33" s="44"/>
      <c r="DA33" s="44"/>
      <c r="DB33" s="44"/>
      <c r="DC33" s="44"/>
      <c r="DD33" s="44"/>
      <c r="DE33" s="44"/>
      <c r="DF33" s="44"/>
      <c r="DG33" s="44"/>
      <c r="DH33" s="44"/>
      <c r="DI33" s="44"/>
      <c r="DJ33" s="44"/>
      <c r="DK33" s="44"/>
      <c r="DL33" s="44"/>
      <c r="DM33" s="44"/>
      <c r="DN33" s="44"/>
      <c r="DO33" s="44"/>
      <c r="DP33" s="44"/>
      <c r="DQ33" s="44"/>
      <c r="DR33" s="44"/>
      <c r="DS33" s="44"/>
      <c r="DT33" s="44"/>
      <c r="DU33" s="44"/>
      <c r="DV33" s="44"/>
      <c r="DW33" s="44"/>
      <c r="DX33" s="44"/>
      <c r="DY33" s="44"/>
      <c r="DZ33" s="44"/>
    </row>
    <row r="34" spans="1:130" ht="25.5" hidden="1" customHeight="1">
      <c r="A34" s="45" t="s">
        <v>112</v>
      </c>
      <c r="B34" s="46"/>
      <c r="C34" s="46"/>
      <c r="D34" s="46"/>
      <c r="E34" s="46"/>
      <c r="F34" s="46"/>
      <c r="G34" s="46"/>
      <c r="H34" s="46"/>
      <c r="I34" s="46"/>
      <c r="J34" s="46"/>
      <c r="K34" s="46"/>
      <c r="L34" s="46"/>
      <c r="M34" s="87"/>
      <c r="N34" s="49"/>
      <c r="O34" s="49"/>
      <c r="P34" s="59"/>
      <c r="Q34" s="49"/>
      <c r="R34" s="51"/>
      <c r="S34" s="49"/>
      <c r="T34" s="49"/>
      <c r="U34" s="49"/>
      <c r="V34" s="49"/>
      <c r="W34" s="49"/>
      <c r="X34" s="53"/>
      <c r="Y34" s="49"/>
      <c r="Z34" s="49"/>
      <c r="AA34" s="49"/>
      <c r="AB34" s="49"/>
      <c r="AC34" s="52"/>
      <c r="AD34" s="49"/>
      <c r="AE34" s="49"/>
      <c r="AF34" s="49"/>
      <c r="AG34" s="49"/>
      <c r="AH34" s="49"/>
      <c r="AI34" s="49"/>
      <c r="AJ34" s="49"/>
      <c r="AK34" s="49"/>
      <c r="AL34" s="51"/>
      <c r="AM34" s="49"/>
      <c r="AN34" s="49"/>
      <c r="AO34" s="49"/>
      <c r="AP34" s="49"/>
      <c r="AQ34" s="49"/>
      <c r="AR34" s="49"/>
      <c r="AS34" s="49"/>
      <c r="AT34" s="49"/>
      <c r="AU34" s="49"/>
      <c r="AV34" s="49"/>
      <c r="AW34" s="51"/>
      <c r="AX34" s="49"/>
      <c r="AY34" s="49"/>
      <c r="AZ34" s="49"/>
      <c r="BA34" s="49"/>
      <c r="BB34" s="49"/>
      <c r="BC34" s="49"/>
      <c r="BD34" s="49"/>
      <c r="BE34" s="49"/>
      <c r="BF34" s="49"/>
      <c r="BG34" s="49"/>
      <c r="BH34" s="51"/>
      <c r="BI34" s="65"/>
      <c r="BJ34" s="65"/>
      <c r="BK34" s="65"/>
      <c r="BL34" s="65"/>
      <c r="BM34" s="49"/>
      <c r="BN34" s="65"/>
      <c r="BO34" s="65"/>
      <c r="BP34" s="65"/>
      <c r="BQ34" s="65"/>
      <c r="BR34" s="49"/>
      <c r="BS34" s="89" t="s">
        <v>184</v>
      </c>
      <c r="BT34" s="84">
        <v>33104</v>
      </c>
      <c r="BU34" s="84" t="s">
        <v>185</v>
      </c>
      <c r="BV34" s="85">
        <v>167721</v>
      </c>
      <c r="BW34" s="69"/>
      <c r="BX34" s="86"/>
      <c r="BY34" s="86"/>
      <c r="BZ34" s="86">
        <v>16772</v>
      </c>
      <c r="CA34" s="86"/>
      <c r="CB34" s="86"/>
      <c r="CC34" s="86"/>
      <c r="CD34" s="86"/>
      <c r="CE34" s="86"/>
      <c r="CF34" s="86"/>
      <c r="CG34" s="86"/>
      <c r="CH34" s="86"/>
      <c r="CI34" s="86"/>
      <c r="CJ34" s="44"/>
      <c r="CK34" s="44"/>
      <c r="CL34" s="44"/>
      <c r="CM34" s="44"/>
      <c r="CN34" s="44"/>
      <c r="CO34" s="44"/>
      <c r="CP34" s="44">
        <v>0</v>
      </c>
      <c r="CQ34" s="44"/>
      <c r="CR34" s="44"/>
      <c r="CS34" s="44"/>
      <c r="CT34" s="44"/>
      <c r="CU34" s="44"/>
      <c r="CV34" s="44"/>
      <c r="CW34" s="44"/>
      <c r="CX34" s="44"/>
      <c r="CY34" s="44"/>
      <c r="CZ34" s="44"/>
      <c r="DA34" s="44"/>
      <c r="DB34" s="44"/>
      <c r="DC34" s="44"/>
      <c r="DD34" s="44"/>
      <c r="DE34" s="44"/>
      <c r="DF34" s="44"/>
      <c r="DG34" s="44"/>
      <c r="DH34" s="44"/>
      <c r="DI34" s="44"/>
      <c r="DJ34" s="44"/>
      <c r="DK34" s="44"/>
      <c r="DL34" s="44"/>
      <c r="DM34" s="44"/>
      <c r="DN34" s="44"/>
      <c r="DO34" s="44"/>
      <c r="DP34" s="44"/>
      <c r="DQ34" s="44"/>
      <c r="DR34" s="44"/>
      <c r="DS34" s="44"/>
      <c r="DT34" s="44"/>
      <c r="DU34" s="44"/>
      <c r="DV34" s="44"/>
      <c r="DW34" s="44"/>
      <c r="DX34" s="44"/>
      <c r="DY34" s="44"/>
      <c r="DZ34" s="44"/>
    </row>
    <row r="35" spans="1:130" ht="25.5" hidden="1" customHeight="1">
      <c r="A35" s="45" t="s">
        <v>112</v>
      </c>
      <c r="B35" s="46"/>
      <c r="C35" s="46"/>
      <c r="D35" s="46"/>
      <c r="E35" s="46"/>
      <c r="F35" s="46"/>
      <c r="G35" s="46"/>
      <c r="H35" s="46"/>
      <c r="I35" s="46"/>
      <c r="J35" s="46"/>
      <c r="K35" s="46"/>
      <c r="L35" s="46"/>
      <c r="M35" s="87"/>
      <c r="N35" s="49"/>
      <c r="O35" s="49"/>
      <c r="P35" s="59"/>
      <c r="Q35" s="49"/>
      <c r="R35" s="51"/>
      <c r="S35" s="49"/>
      <c r="T35" s="49"/>
      <c r="U35" s="49"/>
      <c r="V35" s="49"/>
      <c r="W35" s="49"/>
      <c r="X35" s="53"/>
      <c r="Y35" s="49"/>
      <c r="Z35" s="49"/>
      <c r="AA35" s="49"/>
      <c r="AB35" s="49"/>
      <c r="AC35" s="52"/>
      <c r="AD35" s="49"/>
      <c r="AE35" s="49"/>
      <c r="AF35" s="49"/>
      <c r="AG35" s="49"/>
      <c r="AH35" s="49"/>
      <c r="AI35" s="49"/>
      <c r="AJ35" s="49"/>
      <c r="AK35" s="49"/>
      <c r="AL35" s="51"/>
      <c r="AM35" s="49"/>
      <c r="AN35" s="49"/>
      <c r="AO35" s="49"/>
      <c r="AP35" s="49"/>
      <c r="AQ35" s="49"/>
      <c r="AR35" s="49"/>
      <c r="AS35" s="49"/>
      <c r="AT35" s="49"/>
      <c r="AU35" s="49"/>
      <c r="AV35" s="49"/>
      <c r="AW35" s="51"/>
      <c r="AX35" s="49"/>
      <c r="AY35" s="49"/>
      <c r="AZ35" s="49"/>
      <c r="BA35" s="49"/>
      <c r="BB35" s="49"/>
      <c r="BC35" s="49"/>
      <c r="BD35" s="49"/>
      <c r="BE35" s="49"/>
      <c r="BF35" s="49"/>
      <c r="BG35" s="49"/>
      <c r="BH35" s="51"/>
      <c r="BI35" s="65"/>
      <c r="BJ35" s="65"/>
      <c r="BK35" s="65"/>
      <c r="BL35" s="65"/>
      <c r="BM35" s="49"/>
      <c r="BN35" s="65"/>
      <c r="BO35" s="65"/>
      <c r="BP35" s="65"/>
      <c r="BQ35" s="65"/>
      <c r="BR35" s="49"/>
      <c r="BS35" s="84"/>
      <c r="BT35" s="84">
        <v>33301</v>
      </c>
      <c r="BU35" s="84"/>
      <c r="BV35" s="85"/>
      <c r="BW35" s="69"/>
      <c r="BX35" s="86"/>
      <c r="BY35" s="86"/>
      <c r="BZ35" s="86"/>
      <c r="CA35" s="86"/>
      <c r="CB35" s="86"/>
      <c r="CC35" s="86"/>
      <c r="CD35" s="86"/>
      <c r="CE35" s="86"/>
      <c r="CF35" s="86"/>
      <c r="CG35" s="86"/>
      <c r="CH35" s="86"/>
      <c r="CI35" s="86"/>
      <c r="CJ35" s="44"/>
      <c r="CK35" s="44"/>
      <c r="CL35" s="44"/>
      <c r="CM35" s="44"/>
      <c r="CN35" s="44"/>
      <c r="CO35" s="44"/>
      <c r="CP35" s="44"/>
      <c r="CQ35" s="44"/>
      <c r="CR35" s="44"/>
      <c r="CS35" s="44"/>
      <c r="CT35" s="44"/>
      <c r="CU35" s="44"/>
      <c r="CV35" s="44"/>
      <c r="CW35" s="44"/>
      <c r="CX35" s="44"/>
      <c r="CY35" s="44"/>
      <c r="CZ35" s="44"/>
      <c r="DA35" s="44"/>
      <c r="DB35" s="44"/>
      <c r="DC35" s="44"/>
      <c r="DD35" s="44"/>
      <c r="DE35" s="44"/>
      <c r="DF35" s="44"/>
      <c r="DG35" s="44"/>
      <c r="DH35" s="44"/>
      <c r="DI35" s="44"/>
      <c r="DJ35" s="44"/>
      <c r="DK35" s="44"/>
      <c r="DL35" s="44"/>
      <c r="DM35" s="44"/>
      <c r="DN35" s="44"/>
      <c r="DO35" s="44"/>
      <c r="DP35" s="44"/>
      <c r="DQ35" s="44"/>
      <c r="DR35" s="44"/>
      <c r="DS35" s="44"/>
      <c r="DT35" s="44"/>
      <c r="DU35" s="44"/>
      <c r="DV35" s="44"/>
      <c r="DW35" s="44"/>
      <c r="DX35" s="44"/>
      <c r="DY35" s="44"/>
      <c r="DZ35" s="44"/>
    </row>
    <row r="36" spans="1:130" ht="25.5" hidden="1" customHeight="1">
      <c r="A36" s="45" t="s">
        <v>112</v>
      </c>
      <c r="B36" s="46"/>
      <c r="C36" s="46"/>
      <c r="D36" s="46"/>
      <c r="E36" s="46"/>
      <c r="F36" s="46"/>
      <c r="G36" s="46"/>
      <c r="H36" s="46"/>
      <c r="I36" s="46"/>
      <c r="J36" s="46"/>
      <c r="K36" s="46"/>
      <c r="L36" s="46"/>
      <c r="M36" s="87"/>
      <c r="N36" s="49"/>
      <c r="O36" s="49"/>
      <c r="P36" s="59"/>
      <c r="Q36" s="49"/>
      <c r="R36" s="51"/>
      <c r="S36" s="49"/>
      <c r="T36" s="49"/>
      <c r="U36" s="49"/>
      <c r="V36" s="49"/>
      <c r="W36" s="49"/>
      <c r="X36" s="53"/>
      <c r="Y36" s="49"/>
      <c r="Z36" s="49"/>
      <c r="AA36" s="49"/>
      <c r="AB36" s="49"/>
      <c r="AC36" s="52"/>
      <c r="AD36" s="49"/>
      <c r="AE36" s="49"/>
      <c r="AF36" s="49"/>
      <c r="AG36" s="49"/>
      <c r="AH36" s="49"/>
      <c r="AI36" s="49"/>
      <c r="AJ36" s="49"/>
      <c r="AK36" s="49"/>
      <c r="AL36" s="51"/>
      <c r="AM36" s="49"/>
      <c r="AN36" s="49"/>
      <c r="AO36" s="49"/>
      <c r="AP36" s="49"/>
      <c r="AQ36" s="49"/>
      <c r="AR36" s="49"/>
      <c r="AS36" s="49"/>
      <c r="AT36" s="49"/>
      <c r="AU36" s="49"/>
      <c r="AV36" s="49"/>
      <c r="AW36" s="51"/>
      <c r="AX36" s="49"/>
      <c r="AY36" s="49"/>
      <c r="AZ36" s="49"/>
      <c r="BA36" s="49"/>
      <c r="BB36" s="49"/>
      <c r="BC36" s="49"/>
      <c r="BD36" s="49"/>
      <c r="BE36" s="49"/>
      <c r="BF36" s="49"/>
      <c r="BG36" s="49"/>
      <c r="BH36" s="51"/>
      <c r="BI36" s="65"/>
      <c r="BJ36" s="65"/>
      <c r="BK36" s="65"/>
      <c r="BL36" s="65"/>
      <c r="BM36" s="49"/>
      <c r="BN36" s="65"/>
      <c r="BO36" s="65"/>
      <c r="BP36" s="65"/>
      <c r="BQ36" s="65"/>
      <c r="BR36" s="49"/>
      <c r="BS36" s="84"/>
      <c r="BT36" s="90">
        <v>33501</v>
      </c>
      <c r="BU36" s="90"/>
      <c r="BV36" s="91"/>
      <c r="BW36" s="69"/>
      <c r="BX36" s="86"/>
      <c r="BY36" s="86"/>
      <c r="BZ36" s="86"/>
      <c r="CA36" s="86"/>
      <c r="CB36" s="86"/>
      <c r="CC36" s="86"/>
      <c r="CD36" s="86"/>
      <c r="CE36" s="86"/>
      <c r="CF36" s="86"/>
      <c r="CG36" s="86"/>
      <c r="CH36" s="86"/>
      <c r="CI36" s="86"/>
      <c r="CJ36" s="44"/>
      <c r="CK36" s="44"/>
      <c r="CL36" s="44"/>
      <c r="CM36" s="44"/>
      <c r="CN36" s="44"/>
      <c r="CO36" s="44"/>
      <c r="CP36" s="44"/>
      <c r="CQ36" s="44"/>
      <c r="CR36" s="44"/>
      <c r="CS36" s="44"/>
      <c r="CT36" s="44"/>
      <c r="CU36" s="44"/>
      <c r="CV36" s="44"/>
      <c r="CW36" s="44"/>
      <c r="CX36" s="44"/>
      <c r="CY36" s="44"/>
      <c r="CZ36" s="44"/>
      <c r="DA36" s="44"/>
      <c r="DB36" s="44"/>
      <c r="DC36" s="44"/>
      <c r="DD36" s="44"/>
      <c r="DE36" s="44"/>
      <c r="DF36" s="44"/>
      <c r="DG36" s="44"/>
      <c r="DH36" s="44"/>
      <c r="DI36" s="44"/>
      <c r="DJ36" s="44"/>
      <c r="DK36" s="44"/>
      <c r="DL36" s="44"/>
      <c r="DM36" s="44"/>
      <c r="DN36" s="44"/>
      <c r="DO36" s="44"/>
      <c r="DP36" s="44"/>
      <c r="DQ36" s="44"/>
      <c r="DR36" s="44"/>
      <c r="DS36" s="44"/>
      <c r="DT36" s="44"/>
      <c r="DU36" s="44"/>
      <c r="DV36" s="44"/>
      <c r="DW36" s="44"/>
      <c r="DX36" s="44"/>
      <c r="DY36" s="44"/>
      <c r="DZ36" s="44"/>
    </row>
    <row r="37" spans="1:130" ht="25.5" hidden="1" customHeight="1">
      <c r="A37" s="45" t="s">
        <v>112</v>
      </c>
      <c r="B37" s="46"/>
      <c r="C37" s="46"/>
      <c r="D37" s="46"/>
      <c r="E37" s="46"/>
      <c r="F37" s="46"/>
      <c r="G37" s="46"/>
      <c r="H37" s="46"/>
      <c r="I37" s="46"/>
      <c r="J37" s="46"/>
      <c r="K37" s="46"/>
      <c r="L37" s="46"/>
      <c r="M37" s="87"/>
      <c r="N37" s="49"/>
      <c r="O37" s="49"/>
      <c r="P37" s="59"/>
      <c r="Q37" s="49"/>
      <c r="R37" s="51"/>
      <c r="S37" s="49"/>
      <c r="T37" s="49"/>
      <c r="U37" s="49"/>
      <c r="V37" s="49"/>
      <c r="W37" s="49"/>
      <c r="X37" s="53"/>
      <c r="Y37" s="49"/>
      <c r="Z37" s="49"/>
      <c r="AA37" s="49"/>
      <c r="AB37" s="49"/>
      <c r="AC37" s="52"/>
      <c r="AD37" s="49"/>
      <c r="AE37" s="49"/>
      <c r="AF37" s="49"/>
      <c r="AG37" s="49"/>
      <c r="AH37" s="49"/>
      <c r="AI37" s="49"/>
      <c r="AJ37" s="49"/>
      <c r="AK37" s="49"/>
      <c r="AL37" s="51"/>
      <c r="AM37" s="49"/>
      <c r="AN37" s="49"/>
      <c r="AO37" s="49"/>
      <c r="AP37" s="49"/>
      <c r="AQ37" s="49"/>
      <c r="AR37" s="49"/>
      <c r="AS37" s="49"/>
      <c r="AT37" s="49"/>
      <c r="AU37" s="49"/>
      <c r="AV37" s="49"/>
      <c r="AW37" s="51"/>
      <c r="AX37" s="49"/>
      <c r="AY37" s="49"/>
      <c r="AZ37" s="49"/>
      <c r="BA37" s="49"/>
      <c r="BB37" s="49"/>
      <c r="BC37" s="49"/>
      <c r="BD37" s="49"/>
      <c r="BE37" s="49"/>
      <c r="BF37" s="49"/>
      <c r="BG37" s="49"/>
      <c r="BH37" s="51"/>
      <c r="BI37" s="65"/>
      <c r="BJ37" s="65"/>
      <c r="BK37" s="65"/>
      <c r="BL37" s="65"/>
      <c r="BM37" s="49"/>
      <c r="BN37" s="65"/>
      <c r="BO37" s="65"/>
      <c r="BP37" s="65"/>
      <c r="BQ37" s="65"/>
      <c r="BR37" s="49"/>
      <c r="BS37" s="84"/>
      <c r="BT37" s="84">
        <v>33602</v>
      </c>
      <c r="BU37" s="84" t="s">
        <v>186</v>
      </c>
      <c r="BV37" s="85">
        <v>50000</v>
      </c>
      <c r="BW37" s="69"/>
      <c r="BX37" s="86"/>
      <c r="BY37" s="86"/>
      <c r="BZ37" s="86">
        <v>12498</v>
      </c>
      <c r="CA37" s="86"/>
      <c r="CB37" s="86"/>
      <c r="CC37" s="86"/>
      <c r="CD37" s="86"/>
      <c r="CE37" s="86"/>
      <c r="CF37" s="86"/>
      <c r="CG37" s="86"/>
      <c r="CH37" s="86"/>
      <c r="CI37" s="86"/>
      <c r="CJ37" s="44"/>
      <c r="CK37" s="44"/>
      <c r="CL37" s="44"/>
      <c r="CM37" s="44"/>
      <c r="CN37" s="44"/>
      <c r="CO37" s="44"/>
      <c r="CP37" s="44">
        <v>12496.86</v>
      </c>
      <c r="CQ37" s="44"/>
      <c r="CR37" s="44"/>
      <c r="CS37" s="44"/>
      <c r="CT37" s="44"/>
      <c r="CU37" s="44"/>
      <c r="CV37" s="44"/>
      <c r="CW37" s="44"/>
      <c r="CX37" s="44"/>
      <c r="CY37" s="44"/>
      <c r="CZ37" s="44"/>
      <c r="DA37" s="44"/>
      <c r="DB37" s="44"/>
      <c r="DC37" s="44"/>
      <c r="DD37" s="44"/>
      <c r="DE37" s="44"/>
      <c r="DF37" s="44"/>
      <c r="DG37" s="44"/>
      <c r="DH37" s="44"/>
      <c r="DI37" s="44"/>
      <c r="DJ37" s="44"/>
      <c r="DK37" s="44"/>
      <c r="DL37" s="44"/>
      <c r="DM37" s="44"/>
      <c r="DN37" s="44"/>
      <c r="DO37" s="44"/>
      <c r="DP37" s="44"/>
      <c r="DQ37" s="44"/>
      <c r="DR37" s="44"/>
      <c r="DS37" s="44"/>
      <c r="DT37" s="44"/>
      <c r="DU37" s="44"/>
      <c r="DV37" s="44"/>
      <c r="DW37" s="44"/>
      <c r="DX37" s="44"/>
      <c r="DY37" s="44"/>
      <c r="DZ37" s="44"/>
    </row>
    <row r="38" spans="1:130" ht="25.5" hidden="1" customHeight="1">
      <c r="A38" s="45" t="s">
        <v>112</v>
      </c>
      <c r="B38" s="46"/>
      <c r="C38" s="46"/>
      <c r="D38" s="46"/>
      <c r="E38" s="46"/>
      <c r="F38" s="46"/>
      <c r="G38" s="46"/>
      <c r="H38" s="46"/>
      <c r="I38" s="46"/>
      <c r="J38" s="46"/>
      <c r="K38" s="46"/>
      <c r="L38" s="46"/>
      <c r="M38" s="87"/>
      <c r="N38" s="49"/>
      <c r="O38" s="49"/>
      <c r="P38" s="59"/>
      <c r="Q38" s="49"/>
      <c r="R38" s="51"/>
      <c r="S38" s="49"/>
      <c r="T38" s="49"/>
      <c r="U38" s="49"/>
      <c r="V38" s="49"/>
      <c r="W38" s="49"/>
      <c r="X38" s="53"/>
      <c r="Y38" s="49"/>
      <c r="Z38" s="49"/>
      <c r="AA38" s="49"/>
      <c r="AB38" s="49"/>
      <c r="AC38" s="52"/>
      <c r="AD38" s="49"/>
      <c r="AE38" s="49"/>
      <c r="AF38" s="49"/>
      <c r="AG38" s="49"/>
      <c r="AH38" s="49"/>
      <c r="AI38" s="49"/>
      <c r="AJ38" s="49"/>
      <c r="AK38" s="49"/>
      <c r="AL38" s="51"/>
      <c r="AM38" s="49"/>
      <c r="AN38" s="49"/>
      <c r="AO38" s="49"/>
      <c r="AP38" s="49"/>
      <c r="AQ38" s="49"/>
      <c r="AR38" s="49"/>
      <c r="AS38" s="49"/>
      <c r="AT38" s="49"/>
      <c r="AU38" s="49"/>
      <c r="AV38" s="49"/>
      <c r="AW38" s="51"/>
      <c r="AX38" s="49"/>
      <c r="AY38" s="49"/>
      <c r="AZ38" s="49"/>
      <c r="BA38" s="49"/>
      <c r="BB38" s="49"/>
      <c r="BC38" s="49"/>
      <c r="BD38" s="49"/>
      <c r="BE38" s="49"/>
      <c r="BF38" s="49"/>
      <c r="BG38" s="49"/>
      <c r="BH38" s="51"/>
      <c r="BI38" s="65"/>
      <c r="BJ38" s="65"/>
      <c r="BK38" s="65"/>
      <c r="BL38" s="65"/>
      <c r="BM38" s="49"/>
      <c r="BN38" s="65"/>
      <c r="BO38" s="65"/>
      <c r="BP38" s="65"/>
      <c r="BQ38" s="65"/>
      <c r="BR38" s="49"/>
      <c r="BT38" s="90">
        <v>33605</v>
      </c>
      <c r="BU38" s="90"/>
      <c r="BV38" s="91">
        <v>100000</v>
      </c>
      <c r="BW38" s="69"/>
      <c r="BX38" s="86"/>
      <c r="BY38" s="86"/>
      <c r="BZ38" s="86">
        <v>10000</v>
      </c>
      <c r="CA38" s="86"/>
      <c r="CB38" s="86"/>
      <c r="CC38" s="86"/>
      <c r="CD38" s="86"/>
      <c r="CE38" s="86"/>
      <c r="CF38" s="86"/>
      <c r="CG38" s="86"/>
      <c r="CH38" s="86"/>
      <c r="CI38" s="86"/>
      <c r="CJ38" s="44"/>
      <c r="CK38" s="44"/>
      <c r="CL38" s="44"/>
      <c r="CM38" s="44"/>
      <c r="CN38" s="44"/>
      <c r="CO38" s="44"/>
      <c r="CP38" s="44">
        <v>0</v>
      </c>
      <c r="CQ38" s="44"/>
      <c r="CR38" s="44"/>
      <c r="CS38" s="44"/>
      <c r="CT38" s="44"/>
      <c r="CU38" s="44"/>
      <c r="CV38" s="44"/>
      <c r="CW38" s="44"/>
      <c r="CX38" s="44"/>
      <c r="CY38" s="44"/>
      <c r="CZ38" s="44"/>
      <c r="DA38" s="44"/>
      <c r="DB38" s="44"/>
      <c r="DC38" s="44"/>
      <c r="DD38" s="44"/>
      <c r="DE38" s="44"/>
      <c r="DF38" s="44"/>
      <c r="DG38" s="44"/>
      <c r="DH38" s="44"/>
      <c r="DI38" s="44"/>
      <c r="DJ38" s="44"/>
      <c r="DK38" s="44"/>
      <c r="DL38" s="44"/>
      <c r="DM38" s="44"/>
      <c r="DN38" s="44"/>
      <c r="DO38" s="44"/>
      <c r="DP38" s="44"/>
      <c r="DQ38" s="44"/>
      <c r="DR38" s="44"/>
      <c r="DS38" s="44"/>
      <c r="DT38" s="44"/>
      <c r="DU38" s="44"/>
      <c r="DV38" s="44"/>
      <c r="DW38" s="44"/>
      <c r="DX38" s="44"/>
      <c r="DY38" s="44"/>
      <c r="DZ38" s="44"/>
    </row>
    <row r="39" spans="1:130" ht="25.5" hidden="1" customHeight="1">
      <c r="A39" s="45" t="s">
        <v>112</v>
      </c>
      <c r="B39" s="46"/>
      <c r="C39" s="46"/>
      <c r="D39" s="46"/>
      <c r="E39" s="46"/>
      <c r="F39" s="46"/>
      <c r="G39" s="46"/>
      <c r="H39" s="46"/>
      <c r="I39" s="46"/>
      <c r="J39" s="46"/>
      <c r="K39" s="46"/>
      <c r="L39" s="46"/>
      <c r="M39" s="87"/>
      <c r="N39" s="49"/>
      <c r="O39" s="49"/>
      <c r="P39" s="59"/>
      <c r="Q39" s="49"/>
      <c r="R39" s="51"/>
      <c r="S39" s="49"/>
      <c r="T39" s="49"/>
      <c r="U39" s="49"/>
      <c r="V39" s="49"/>
      <c r="W39" s="49"/>
      <c r="X39" s="53"/>
      <c r="Y39" s="49"/>
      <c r="Z39" s="49"/>
      <c r="AA39" s="49"/>
      <c r="AB39" s="49"/>
      <c r="AC39" s="52"/>
      <c r="AD39" s="49"/>
      <c r="AE39" s="49"/>
      <c r="AF39" s="49"/>
      <c r="AG39" s="49"/>
      <c r="AH39" s="49"/>
      <c r="AI39" s="49"/>
      <c r="AJ39" s="49"/>
      <c r="AK39" s="49"/>
      <c r="AL39" s="51"/>
      <c r="AM39" s="49"/>
      <c r="AN39" s="49"/>
      <c r="AO39" s="49"/>
      <c r="AP39" s="49"/>
      <c r="AQ39" s="49"/>
      <c r="AR39" s="49"/>
      <c r="AS39" s="49"/>
      <c r="AT39" s="49"/>
      <c r="AU39" s="49"/>
      <c r="AV39" s="49"/>
      <c r="AW39" s="51"/>
      <c r="AX39" s="49"/>
      <c r="AY39" s="49"/>
      <c r="AZ39" s="49"/>
      <c r="BA39" s="49"/>
      <c r="BB39" s="49"/>
      <c r="BC39" s="49"/>
      <c r="BD39" s="49"/>
      <c r="BE39" s="49"/>
      <c r="BF39" s="49"/>
      <c r="BG39" s="49"/>
      <c r="BH39" s="51"/>
      <c r="BI39" s="65"/>
      <c r="BJ39" s="65"/>
      <c r="BK39" s="65"/>
      <c r="BL39" s="65"/>
      <c r="BM39" s="49"/>
      <c r="BN39" s="65"/>
      <c r="BO39" s="65"/>
      <c r="BP39" s="65"/>
      <c r="BQ39" s="65"/>
      <c r="BR39" s="49"/>
      <c r="BS39" s="84"/>
      <c r="BT39" s="13">
        <v>33901</v>
      </c>
      <c r="BU39" s="84"/>
      <c r="BV39" s="85"/>
      <c r="BW39" s="69"/>
      <c r="BX39" s="86"/>
      <c r="BY39" s="86"/>
      <c r="BZ39" s="86"/>
      <c r="CA39" s="86"/>
      <c r="CB39" s="86"/>
      <c r="CC39" s="86"/>
      <c r="CD39" s="86"/>
      <c r="CE39" s="86"/>
      <c r="CF39" s="86"/>
      <c r="CG39" s="86"/>
      <c r="CH39" s="86"/>
      <c r="CI39" s="86"/>
      <c r="CJ39" s="44"/>
      <c r="CK39" s="44"/>
      <c r="CL39" s="44"/>
      <c r="CM39" s="44"/>
      <c r="CN39" s="44"/>
      <c r="CO39" s="44"/>
      <c r="CP39" s="44"/>
      <c r="CQ39" s="44"/>
      <c r="CR39" s="44"/>
      <c r="CS39" s="44"/>
      <c r="CT39" s="44"/>
      <c r="CU39" s="44"/>
      <c r="CV39" s="44"/>
      <c r="CW39" s="44"/>
      <c r="CX39" s="44"/>
      <c r="CY39" s="44"/>
      <c r="CZ39" s="44"/>
      <c r="DA39" s="44"/>
      <c r="DB39" s="44"/>
      <c r="DC39" s="44"/>
      <c r="DD39" s="44"/>
      <c r="DE39" s="44"/>
      <c r="DF39" s="44"/>
      <c r="DG39" s="44"/>
      <c r="DH39" s="44"/>
      <c r="DI39" s="44"/>
      <c r="DJ39" s="44"/>
      <c r="DK39" s="44"/>
      <c r="DL39" s="44"/>
      <c r="DM39" s="44"/>
      <c r="DN39" s="44"/>
      <c r="DO39" s="44"/>
      <c r="DP39" s="44"/>
      <c r="DQ39" s="44"/>
      <c r="DR39" s="44"/>
      <c r="DS39" s="44"/>
      <c r="DT39" s="44"/>
      <c r="DU39" s="44"/>
      <c r="DV39" s="44"/>
      <c r="DW39" s="44"/>
      <c r="DX39" s="44"/>
      <c r="DY39" s="44"/>
      <c r="DZ39" s="44"/>
    </row>
    <row r="40" spans="1:130" ht="25.5" hidden="1" customHeight="1">
      <c r="A40" s="45" t="s">
        <v>112</v>
      </c>
      <c r="B40" s="46"/>
      <c r="C40" s="46"/>
      <c r="D40" s="46"/>
      <c r="E40" s="46"/>
      <c r="F40" s="46"/>
      <c r="G40" s="46"/>
      <c r="H40" s="46"/>
      <c r="I40" s="46"/>
      <c r="J40" s="46"/>
      <c r="K40" s="46"/>
      <c r="L40" s="46"/>
      <c r="M40" s="87"/>
      <c r="N40" s="49"/>
      <c r="O40" s="49"/>
      <c r="P40" s="59"/>
      <c r="Q40" s="49"/>
      <c r="R40" s="51"/>
      <c r="S40" s="49"/>
      <c r="T40" s="49"/>
      <c r="U40" s="49"/>
      <c r="V40" s="49"/>
      <c r="W40" s="49"/>
      <c r="X40" s="53"/>
      <c r="Y40" s="49"/>
      <c r="Z40" s="49"/>
      <c r="AA40" s="49"/>
      <c r="AB40" s="49"/>
      <c r="AC40" s="52"/>
      <c r="AD40" s="49"/>
      <c r="AE40" s="49"/>
      <c r="AF40" s="49"/>
      <c r="AG40" s="49"/>
      <c r="AH40" s="49"/>
      <c r="AI40" s="49"/>
      <c r="AJ40" s="49"/>
      <c r="AK40" s="49"/>
      <c r="AL40" s="51"/>
      <c r="AM40" s="49"/>
      <c r="AN40" s="49"/>
      <c r="AO40" s="49"/>
      <c r="AP40" s="49"/>
      <c r="AQ40" s="49"/>
      <c r="AR40" s="49"/>
      <c r="AS40" s="49"/>
      <c r="AT40" s="49"/>
      <c r="AU40" s="49"/>
      <c r="AV40" s="49"/>
      <c r="AW40" s="51"/>
      <c r="AX40" s="49"/>
      <c r="AY40" s="49"/>
      <c r="AZ40" s="49"/>
      <c r="BA40" s="49"/>
      <c r="BB40" s="49"/>
      <c r="BC40" s="49"/>
      <c r="BD40" s="49"/>
      <c r="BE40" s="49"/>
      <c r="BF40" s="49"/>
      <c r="BG40" s="49"/>
      <c r="BH40" s="51"/>
      <c r="BI40" s="65"/>
      <c r="BJ40" s="65"/>
      <c r="BK40" s="65"/>
      <c r="BL40" s="65"/>
      <c r="BM40" s="49"/>
      <c r="BN40" s="65"/>
      <c r="BO40" s="65"/>
      <c r="BP40" s="65"/>
      <c r="BQ40" s="65"/>
      <c r="BR40" s="49"/>
      <c r="BS40" s="89" t="s">
        <v>187</v>
      </c>
      <c r="BT40" s="84">
        <v>33903</v>
      </c>
      <c r="BU40" s="84" t="s">
        <v>188</v>
      </c>
      <c r="BV40" s="85">
        <v>700000</v>
      </c>
      <c r="BW40" s="69"/>
      <c r="BX40" s="86"/>
      <c r="BY40" s="86"/>
      <c r="BZ40" s="86">
        <v>200000</v>
      </c>
      <c r="CA40" s="86"/>
      <c r="CB40" s="86"/>
      <c r="CC40" s="86"/>
      <c r="CD40" s="86"/>
      <c r="CE40" s="86"/>
      <c r="CF40" s="86"/>
      <c r="CG40" s="86"/>
      <c r="CH40" s="86"/>
      <c r="CI40" s="86"/>
      <c r="CJ40" s="44"/>
      <c r="CK40" s="44"/>
      <c r="CL40" s="44"/>
      <c r="CM40" s="44"/>
      <c r="CN40" s="44"/>
      <c r="CO40" s="44"/>
      <c r="CP40" s="44">
        <v>19569.2</v>
      </c>
      <c r="CQ40" s="44"/>
      <c r="CR40" s="44"/>
      <c r="CS40" s="44"/>
      <c r="CT40" s="44"/>
      <c r="CU40" s="44"/>
      <c r="CV40" s="44"/>
      <c r="CW40" s="44"/>
      <c r="CX40" s="44"/>
      <c r="CY40" s="44"/>
      <c r="CZ40" s="44"/>
      <c r="DA40" s="44"/>
      <c r="DB40" s="44"/>
      <c r="DC40" s="44"/>
      <c r="DD40" s="44"/>
      <c r="DE40" s="44"/>
      <c r="DF40" s="44"/>
      <c r="DG40" s="44"/>
      <c r="DH40" s="44"/>
      <c r="DI40" s="44"/>
      <c r="DJ40" s="44"/>
      <c r="DK40" s="44"/>
      <c r="DL40" s="44"/>
      <c r="DM40" s="44"/>
      <c r="DN40" s="44"/>
      <c r="DO40" s="44"/>
      <c r="DP40" s="44"/>
      <c r="DQ40" s="44"/>
      <c r="DR40" s="44"/>
      <c r="DS40" s="44"/>
      <c r="DT40" s="44"/>
      <c r="DU40" s="44"/>
      <c r="DV40" s="44"/>
      <c r="DW40" s="44"/>
      <c r="DX40" s="44"/>
      <c r="DY40" s="44"/>
      <c r="DZ40" s="44"/>
    </row>
    <row r="41" spans="1:130" ht="25.5" hidden="1" customHeight="1">
      <c r="A41" s="45"/>
      <c r="B41" s="46"/>
      <c r="C41" s="46"/>
      <c r="D41" s="46"/>
      <c r="E41" s="46"/>
      <c r="F41" s="46"/>
      <c r="G41" s="46"/>
      <c r="H41" s="46"/>
      <c r="I41" s="46"/>
      <c r="J41" s="46"/>
      <c r="K41" s="46"/>
      <c r="L41" s="46"/>
      <c r="M41" s="87"/>
      <c r="N41" s="49"/>
      <c r="O41" s="49"/>
      <c r="P41" s="59"/>
      <c r="Q41" s="49"/>
      <c r="R41" s="51"/>
      <c r="S41" s="49"/>
      <c r="T41" s="49"/>
      <c r="U41" s="49"/>
      <c r="V41" s="49"/>
      <c r="W41" s="49"/>
      <c r="X41" s="53"/>
      <c r="Y41" s="49"/>
      <c r="Z41" s="49"/>
      <c r="AA41" s="49"/>
      <c r="AB41" s="49"/>
      <c r="AC41" s="52"/>
      <c r="AD41" s="49"/>
      <c r="AE41" s="49"/>
      <c r="AF41" s="49"/>
      <c r="AG41" s="49"/>
      <c r="AH41" s="49"/>
      <c r="AI41" s="49"/>
      <c r="AJ41" s="49"/>
      <c r="AK41" s="49"/>
      <c r="AL41" s="51"/>
      <c r="AM41" s="49"/>
      <c r="AN41" s="49"/>
      <c r="AO41" s="49"/>
      <c r="AP41" s="49"/>
      <c r="AQ41" s="49"/>
      <c r="AR41" s="49"/>
      <c r="AS41" s="49"/>
      <c r="AT41" s="49"/>
      <c r="AU41" s="49"/>
      <c r="AV41" s="49"/>
      <c r="AW41" s="51"/>
      <c r="AX41" s="49"/>
      <c r="AY41" s="49"/>
      <c r="AZ41" s="49"/>
      <c r="BA41" s="49"/>
      <c r="BB41" s="49"/>
      <c r="BC41" s="49"/>
      <c r="BD41" s="49"/>
      <c r="BE41" s="49"/>
      <c r="BF41" s="49"/>
      <c r="BG41" s="49"/>
      <c r="BH41" s="51"/>
      <c r="BI41" s="65"/>
      <c r="BJ41" s="65"/>
      <c r="BK41" s="65"/>
      <c r="BL41" s="65"/>
      <c r="BM41" s="49"/>
      <c r="BN41" s="65"/>
      <c r="BO41" s="65"/>
      <c r="BP41" s="65"/>
      <c r="BQ41" s="65"/>
      <c r="BR41" s="49"/>
      <c r="BS41" s="84"/>
      <c r="BT41" s="84">
        <v>34101</v>
      </c>
      <c r="BU41" s="84"/>
      <c r="BV41" s="85"/>
      <c r="BW41" s="69"/>
      <c r="BX41" s="86"/>
      <c r="BY41" s="86"/>
      <c r="BZ41" s="86"/>
      <c r="CA41" s="86"/>
      <c r="CB41" s="86"/>
      <c r="CC41" s="86"/>
      <c r="CD41" s="86"/>
      <c r="CE41" s="86"/>
      <c r="CF41" s="86"/>
      <c r="CG41" s="86"/>
      <c r="CH41" s="86"/>
      <c r="CI41" s="86"/>
      <c r="CJ41" s="44"/>
      <c r="CK41" s="44"/>
      <c r="CL41" s="44"/>
      <c r="CM41" s="44"/>
      <c r="CN41" s="44"/>
      <c r="CO41" s="44"/>
      <c r="CP41" s="44"/>
      <c r="CQ41" s="44"/>
      <c r="CR41" s="44"/>
      <c r="CS41" s="44"/>
      <c r="CT41" s="44"/>
      <c r="CU41" s="44"/>
      <c r="CV41" s="44"/>
      <c r="CW41" s="44"/>
      <c r="CX41" s="44"/>
      <c r="CY41" s="44"/>
      <c r="CZ41" s="44"/>
      <c r="DA41" s="44"/>
      <c r="DB41" s="44"/>
      <c r="DC41" s="44"/>
      <c r="DD41" s="44"/>
      <c r="DE41" s="44"/>
      <c r="DF41" s="44"/>
      <c r="DG41" s="44"/>
      <c r="DH41" s="44"/>
      <c r="DI41" s="44"/>
      <c r="DJ41" s="44"/>
      <c r="DK41" s="44"/>
      <c r="DL41" s="44"/>
      <c r="DM41" s="44"/>
      <c r="DN41" s="44"/>
      <c r="DO41" s="44"/>
      <c r="DP41" s="44"/>
      <c r="DQ41" s="44"/>
      <c r="DR41" s="44"/>
      <c r="DS41" s="44"/>
      <c r="DT41" s="44"/>
      <c r="DU41" s="44"/>
      <c r="DV41" s="44"/>
      <c r="DW41" s="44"/>
      <c r="DX41" s="44"/>
      <c r="DY41" s="44"/>
      <c r="DZ41" s="44"/>
    </row>
    <row r="42" spans="1:130" ht="25.5" hidden="1" customHeight="1">
      <c r="A42" s="45"/>
      <c r="B42" s="46"/>
      <c r="C42" s="46"/>
      <c r="D42" s="46"/>
      <c r="E42" s="46"/>
      <c r="F42" s="46"/>
      <c r="G42" s="46"/>
      <c r="H42" s="46"/>
      <c r="I42" s="46"/>
      <c r="J42" s="46"/>
      <c r="K42" s="46"/>
      <c r="L42" s="46"/>
      <c r="M42" s="87"/>
      <c r="N42" s="49"/>
      <c r="O42" s="49"/>
      <c r="P42" s="59"/>
      <c r="Q42" s="49"/>
      <c r="R42" s="51"/>
      <c r="S42" s="49"/>
      <c r="T42" s="49"/>
      <c r="U42" s="49"/>
      <c r="V42" s="49"/>
      <c r="W42" s="49"/>
      <c r="X42" s="53"/>
      <c r="Y42" s="49"/>
      <c r="Z42" s="49"/>
      <c r="AA42" s="49"/>
      <c r="AB42" s="49"/>
      <c r="AC42" s="52"/>
      <c r="AD42" s="49"/>
      <c r="AE42" s="49"/>
      <c r="AF42" s="49"/>
      <c r="AG42" s="49"/>
      <c r="AH42" s="49"/>
      <c r="AI42" s="49"/>
      <c r="AJ42" s="49"/>
      <c r="AK42" s="49"/>
      <c r="AL42" s="51"/>
      <c r="AM42" s="49"/>
      <c r="AN42" s="49"/>
      <c r="AO42" s="49"/>
      <c r="AP42" s="49"/>
      <c r="AQ42" s="49"/>
      <c r="AR42" s="49"/>
      <c r="AS42" s="49"/>
      <c r="AT42" s="49"/>
      <c r="AU42" s="49"/>
      <c r="AV42" s="49"/>
      <c r="AW42" s="51"/>
      <c r="AX42" s="49"/>
      <c r="AY42" s="49"/>
      <c r="AZ42" s="49"/>
      <c r="BA42" s="49"/>
      <c r="BB42" s="49"/>
      <c r="BC42" s="49"/>
      <c r="BD42" s="49"/>
      <c r="BE42" s="49"/>
      <c r="BF42" s="49"/>
      <c r="BG42" s="49"/>
      <c r="BH42" s="51"/>
      <c r="BI42" s="65"/>
      <c r="BJ42" s="65"/>
      <c r="BK42" s="65"/>
      <c r="BL42" s="65"/>
      <c r="BM42" s="49"/>
      <c r="BN42" s="65"/>
      <c r="BO42" s="65"/>
      <c r="BP42" s="65"/>
      <c r="BQ42" s="65"/>
      <c r="BR42" s="49"/>
      <c r="BS42" s="84"/>
      <c r="BT42" s="13">
        <v>35201</v>
      </c>
      <c r="BU42" s="84"/>
      <c r="BV42" s="85"/>
      <c r="BW42" s="69"/>
      <c r="BX42" s="86"/>
      <c r="BY42" s="86"/>
      <c r="BZ42" s="86"/>
      <c r="CA42" s="86"/>
      <c r="CB42" s="86"/>
      <c r="CC42" s="86"/>
      <c r="CD42" s="86"/>
      <c r="CE42" s="86"/>
      <c r="CF42" s="86"/>
      <c r="CG42" s="86"/>
      <c r="CH42" s="86"/>
      <c r="CI42" s="86"/>
      <c r="CJ42" s="44"/>
      <c r="CK42" s="44"/>
      <c r="CL42" s="44"/>
      <c r="CM42" s="44"/>
      <c r="CN42" s="44"/>
      <c r="CO42" s="44"/>
      <c r="CP42" s="44"/>
      <c r="CQ42" s="44"/>
      <c r="CR42" s="44"/>
      <c r="CS42" s="44"/>
      <c r="CT42" s="44"/>
      <c r="CU42" s="44"/>
      <c r="CV42" s="44"/>
      <c r="CW42" s="44"/>
      <c r="CX42" s="44"/>
      <c r="CY42" s="44"/>
      <c r="CZ42" s="44"/>
      <c r="DA42" s="44"/>
      <c r="DB42" s="44"/>
      <c r="DC42" s="44"/>
      <c r="DD42" s="44"/>
      <c r="DE42" s="44"/>
      <c r="DF42" s="44"/>
      <c r="DG42" s="44"/>
      <c r="DH42" s="44"/>
      <c r="DI42" s="44"/>
      <c r="DJ42" s="44"/>
      <c r="DK42" s="44"/>
      <c r="DL42" s="44"/>
      <c r="DM42" s="44"/>
      <c r="DN42" s="44"/>
      <c r="DO42" s="44"/>
      <c r="DP42" s="44"/>
      <c r="DQ42" s="44"/>
      <c r="DR42" s="44"/>
      <c r="DS42" s="44"/>
      <c r="DT42" s="44"/>
      <c r="DU42" s="44"/>
      <c r="DV42" s="44"/>
      <c r="DW42" s="44"/>
      <c r="DX42" s="44"/>
      <c r="DY42" s="44"/>
      <c r="DZ42" s="44"/>
    </row>
    <row r="43" spans="1:130" ht="25.5" hidden="1" customHeight="1">
      <c r="A43" s="45" t="s">
        <v>112</v>
      </c>
      <c r="B43" s="46"/>
      <c r="C43" s="46"/>
      <c r="D43" s="46"/>
      <c r="E43" s="46"/>
      <c r="F43" s="46"/>
      <c r="G43" s="46"/>
      <c r="H43" s="46"/>
      <c r="I43" s="46"/>
      <c r="J43" s="46"/>
      <c r="K43" s="46"/>
      <c r="L43" s="46"/>
      <c r="M43" s="87"/>
      <c r="N43" s="49"/>
      <c r="O43" s="49"/>
      <c r="P43" s="59"/>
      <c r="Q43" s="49"/>
      <c r="R43" s="51"/>
      <c r="S43" s="49"/>
      <c r="T43" s="49"/>
      <c r="U43" s="49"/>
      <c r="V43" s="49"/>
      <c r="W43" s="49"/>
      <c r="X43" s="53"/>
      <c r="Y43" s="49"/>
      <c r="Z43" s="49"/>
      <c r="AA43" s="49"/>
      <c r="AB43" s="49"/>
      <c r="AC43" s="52"/>
      <c r="AD43" s="49"/>
      <c r="AE43" s="49"/>
      <c r="AF43" s="49"/>
      <c r="AG43" s="49"/>
      <c r="AH43" s="49"/>
      <c r="AI43" s="49"/>
      <c r="AJ43" s="49"/>
      <c r="AK43" s="49"/>
      <c r="AL43" s="51"/>
      <c r="AM43" s="49"/>
      <c r="AN43" s="49"/>
      <c r="AO43" s="49"/>
      <c r="AP43" s="49"/>
      <c r="AQ43" s="49"/>
      <c r="AR43" s="49"/>
      <c r="AS43" s="49"/>
      <c r="AT43" s="49"/>
      <c r="AU43" s="49"/>
      <c r="AV43" s="49"/>
      <c r="AW43" s="51"/>
      <c r="AX43" s="49"/>
      <c r="AY43" s="49"/>
      <c r="AZ43" s="49"/>
      <c r="BA43" s="49"/>
      <c r="BB43" s="49"/>
      <c r="BC43" s="49"/>
      <c r="BD43" s="49"/>
      <c r="BE43" s="49"/>
      <c r="BF43" s="49"/>
      <c r="BG43" s="49"/>
      <c r="BH43" s="51"/>
      <c r="BI43" s="65"/>
      <c r="BJ43" s="65"/>
      <c r="BK43" s="65"/>
      <c r="BL43" s="65"/>
      <c r="BM43" s="49"/>
      <c r="BN43" s="65"/>
      <c r="BO43" s="65"/>
      <c r="BP43" s="65"/>
      <c r="BQ43" s="65"/>
      <c r="BR43" s="49"/>
      <c r="BS43" s="84"/>
      <c r="BT43" s="84">
        <v>35501</v>
      </c>
      <c r="BU43" s="84"/>
      <c r="BV43" s="85"/>
      <c r="BW43" s="69"/>
      <c r="BX43" s="86"/>
      <c r="BY43" s="86"/>
      <c r="BZ43" s="86"/>
      <c r="CA43" s="86"/>
      <c r="CB43" s="86"/>
      <c r="CC43" s="86"/>
      <c r="CD43" s="86"/>
      <c r="CE43" s="86"/>
      <c r="CF43" s="86"/>
      <c r="CG43" s="86"/>
      <c r="CH43" s="86"/>
      <c r="CI43" s="86"/>
      <c r="CJ43" s="44"/>
      <c r="CK43" s="44"/>
      <c r="CL43" s="44"/>
      <c r="CM43" s="44"/>
      <c r="CN43" s="44"/>
      <c r="CO43" s="44"/>
      <c r="CP43" s="44"/>
      <c r="CQ43" s="44"/>
      <c r="CR43" s="44"/>
      <c r="CS43" s="44"/>
      <c r="CT43" s="44"/>
      <c r="CU43" s="44"/>
      <c r="CV43" s="44"/>
      <c r="CW43" s="44"/>
      <c r="CX43" s="44"/>
      <c r="CY43" s="44"/>
      <c r="CZ43" s="44"/>
      <c r="DA43" s="44"/>
      <c r="DB43" s="44"/>
      <c r="DC43" s="44"/>
      <c r="DD43" s="44"/>
      <c r="DE43" s="44"/>
      <c r="DF43" s="44"/>
      <c r="DG43" s="44"/>
      <c r="DH43" s="44"/>
      <c r="DI43" s="44"/>
      <c r="DJ43" s="44"/>
      <c r="DK43" s="44"/>
      <c r="DL43" s="44"/>
      <c r="DM43" s="44"/>
      <c r="DN43" s="44"/>
      <c r="DO43" s="44"/>
      <c r="DP43" s="44"/>
      <c r="DQ43" s="44"/>
      <c r="DR43" s="44"/>
      <c r="DS43" s="44"/>
      <c r="DT43" s="44"/>
      <c r="DU43" s="44"/>
      <c r="DV43" s="44"/>
      <c r="DW43" s="44"/>
      <c r="DX43" s="44"/>
      <c r="DY43" s="44"/>
      <c r="DZ43" s="44"/>
    </row>
    <row r="44" spans="1:130" ht="25.5" hidden="1" customHeight="1">
      <c r="A44" s="45"/>
      <c r="B44" s="46"/>
      <c r="C44" s="46"/>
      <c r="D44" s="46"/>
      <c r="E44" s="46"/>
      <c r="F44" s="46"/>
      <c r="G44" s="46"/>
      <c r="H44" s="46"/>
      <c r="I44" s="46"/>
      <c r="J44" s="46"/>
      <c r="K44" s="46"/>
      <c r="L44" s="46"/>
      <c r="M44" s="87"/>
      <c r="N44" s="49"/>
      <c r="O44" s="49"/>
      <c r="P44" s="59"/>
      <c r="Q44" s="49"/>
      <c r="R44" s="51"/>
      <c r="S44" s="49"/>
      <c r="T44" s="49"/>
      <c r="U44" s="49"/>
      <c r="V44" s="49"/>
      <c r="W44" s="49"/>
      <c r="X44" s="53"/>
      <c r="Y44" s="49"/>
      <c r="Z44" s="49"/>
      <c r="AA44" s="49"/>
      <c r="AB44" s="49"/>
      <c r="AC44" s="52"/>
      <c r="AD44" s="49"/>
      <c r="AE44" s="49"/>
      <c r="AF44" s="49"/>
      <c r="AG44" s="49"/>
      <c r="AH44" s="49"/>
      <c r="AI44" s="49"/>
      <c r="AJ44" s="49"/>
      <c r="AK44" s="49"/>
      <c r="AL44" s="51"/>
      <c r="AM44" s="49"/>
      <c r="AN44" s="49"/>
      <c r="AO44" s="49"/>
      <c r="AP44" s="49"/>
      <c r="AQ44" s="49"/>
      <c r="AR44" s="49"/>
      <c r="AS44" s="49"/>
      <c r="AT44" s="49"/>
      <c r="AU44" s="49"/>
      <c r="AV44" s="49"/>
      <c r="AW44" s="51"/>
      <c r="AX44" s="49"/>
      <c r="AY44" s="49"/>
      <c r="AZ44" s="49"/>
      <c r="BA44" s="49"/>
      <c r="BB44" s="49"/>
      <c r="BC44" s="49"/>
      <c r="BD44" s="49"/>
      <c r="BE44" s="49"/>
      <c r="BF44" s="49"/>
      <c r="BG44" s="49"/>
      <c r="BH44" s="51"/>
      <c r="BI44" s="65"/>
      <c r="BJ44" s="65"/>
      <c r="BK44" s="65"/>
      <c r="BL44" s="65"/>
      <c r="BM44" s="49"/>
      <c r="BN44" s="65"/>
      <c r="BO44" s="65"/>
      <c r="BP44" s="65"/>
      <c r="BQ44" s="65"/>
      <c r="BR44" s="49"/>
      <c r="BS44" s="84"/>
      <c r="BT44" s="92">
        <v>37104</v>
      </c>
      <c r="BU44" s="92"/>
      <c r="BV44" s="91"/>
      <c r="BW44" s="69"/>
      <c r="BX44" s="86"/>
      <c r="BY44" s="86"/>
      <c r="BZ44" s="86"/>
      <c r="CA44" s="86"/>
      <c r="CB44" s="86"/>
      <c r="CC44" s="86"/>
      <c r="CD44" s="86"/>
      <c r="CE44" s="86"/>
      <c r="CF44" s="86"/>
      <c r="CG44" s="86"/>
      <c r="CH44" s="86"/>
      <c r="CI44" s="86"/>
      <c r="CJ44" s="44"/>
      <c r="CK44" s="44"/>
      <c r="CL44" s="44"/>
      <c r="CM44" s="44"/>
      <c r="CN44" s="44"/>
      <c r="CO44" s="44"/>
      <c r="CP44" s="44"/>
      <c r="CQ44" s="44"/>
      <c r="CR44" s="44"/>
      <c r="CS44" s="44"/>
      <c r="CT44" s="44"/>
      <c r="CU44" s="44"/>
      <c r="CV44" s="44"/>
      <c r="CW44" s="44"/>
      <c r="CX44" s="44"/>
      <c r="CY44" s="44"/>
      <c r="CZ44" s="44"/>
      <c r="DA44" s="44"/>
      <c r="DB44" s="44"/>
      <c r="DC44" s="44"/>
      <c r="DD44" s="44"/>
      <c r="DE44" s="44"/>
      <c r="DF44" s="44"/>
      <c r="DG44" s="44"/>
      <c r="DH44" s="44"/>
      <c r="DI44" s="44"/>
      <c r="DJ44" s="44"/>
      <c r="DK44" s="44"/>
      <c r="DL44" s="44"/>
      <c r="DM44" s="44"/>
      <c r="DN44" s="44"/>
      <c r="DO44" s="44"/>
      <c r="DP44" s="44"/>
      <c r="DQ44" s="44"/>
      <c r="DR44" s="44"/>
      <c r="DS44" s="44"/>
      <c r="DT44" s="44"/>
      <c r="DU44" s="44"/>
      <c r="DV44" s="44"/>
      <c r="DW44" s="44"/>
      <c r="DX44" s="44"/>
      <c r="DY44" s="44"/>
      <c r="DZ44" s="44"/>
    </row>
    <row r="45" spans="1:130" ht="25.5" hidden="1" customHeight="1">
      <c r="A45" s="45"/>
      <c r="B45" s="46"/>
      <c r="C45" s="46"/>
      <c r="D45" s="46"/>
      <c r="E45" s="46"/>
      <c r="F45" s="46"/>
      <c r="G45" s="46"/>
      <c r="H45" s="46"/>
      <c r="I45" s="46"/>
      <c r="J45" s="46"/>
      <c r="K45" s="46"/>
      <c r="L45" s="46"/>
      <c r="M45" s="87"/>
      <c r="N45" s="49"/>
      <c r="O45" s="49"/>
      <c r="P45" s="59"/>
      <c r="Q45" s="49"/>
      <c r="R45" s="51"/>
      <c r="S45" s="49"/>
      <c r="T45" s="49"/>
      <c r="U45" s="49"/>
      <c r="V45" s="49"/>
      <c r="W45" s="49"/>
      <c r="X45" s="53"/>
      <c r="Y45" s="49"/>
      <c r="Z45" s="49"/>
      <c r="AA45" s="49"/>
      <c r="AB45" s="49"/>
      <c r="AC45" s="52"/>
      <c r="AD45" s="49"/>
      <c r="AE45" s="49"/>
      <c r="AF45" s="49"/>
      <c r="AG45" s="49"/>
      <c r="AH45" s="49"/>
      <c r="AI45" s="49"/>
      <c r="AJ45" s="49"/>
      <c r="AK45" s="49"/>
      <c r="AL45" s="51"/>
      <c r="AM45" s="49"/>
      <c r="AN45" s="49"/>
      <c r="AO45" s="49"/>
      <c r="AP45" s="49"/>
      <c r="AQ45" s="49"/>
      <c r="AR45" s="49"/>
      <c r="AS45" s="49"/>
      <c r="AT45" s="49"/>
      <c r="AU45" s="49"/>
      <c r="AV45" s="49"/>
      <c r="AW45" s="51"/>
      <c r="AX45" s="49"/>
      <c r="AY45" s="49"/>
      <c r="AZ45" s="49"/>
      <c r="BA45" s="49"/>
      <c r="BB45" s="49"/>
      <c r="BC45" s="49"/>
      <c r="BD45" s="49"/>
      <c r="BE45" s="49"/>
      <c r="BF45" s="49"/>
      <c r="BG45" s="49"/>
      <c r="BH45" s="51"/>
      <c r="BI45" s="65"/>
      <c r="BJ45" s="65"/>
      <c r="BK45" s="65"/>
      <c r="BL45" s="65"/>
      <c r="BM45" s="49"/>
      <c r="BN45" s="65"/>
      <c r="BO45" s="65"/>
      <c r="BP45" s="65"/>
      <c r="BQ45" s="65"/>
      <c r="BR45" s="49"/>
      <c r="BS45" s="84"/>
      <c r="BT45" s="92">
        <v>37504</v>
      </c>
      <c r="BU45" s="92"/>
      <c r="BV45" s="91"/>
      <c r="BW45" s="69"/>
      <c r="BX45" s="86"/>
      <c r="BY45" s="86"/>
      <c r="BZ45" s="86"/>
      <c r="CA45" s="86"/>
      <c r="CB45" s="86"/>
      <c r="CC45" s="86"/>
      <c r="CD45" s="86"/>
      <c r="CE45" s="86"/>
      <c r="CF45" s="86"/>
      <c r="CG45" s="86"/>
      <c r="CH45" s="86"/>
      <c r="CI45" s="86"/>
      <c r="CJ45" s="44"/>
      <c r="CK45" s="44"/>
      <c r="CL45" s="44"/>
      <c r="CM45" s="44"/>
      <c r="CN45" s="44"/>
      <c r="CO45" s="44"/>
      <c r="CP45" s="44"/>
      <c r="CQ45" s="44"/>
      <c r="CR45" s="44"/>
      <c r="CS45" s="44"/>
      <c r="CT45" s="44"/>
      <c r="CU45" s="44"/>
      <c r="CV45" s="44"/>
      <c r="CW45" s="44"/>
      <c r="CX45" s="44"/>
      <c r="CY45" s="44"/>
      <c r="CZ45" s="44"/>
      <c r="DA45" s="44"/>
      <c r="DB45" s="44"/>
      <c r="DC45" s="44"/>
      <c r="DD45" s="44"/>
      <c r="DE45" s="44"/>
      <c r="DF45" s="44"/>
      <c r="DG45" s="44"/>
      <c r="DH45" s="44"/>
      <c r="DI45" s="44"/>
      <c r="DJ45" s="44"/>
      <c r="DK45" s="44"/>
      <c r="DL45" s="44"/>
      <c r="DM45" s="44"/>
      <c r="DN45" s="44"/>
      <c r="DO45" s="44"/>
      <c r="DP45" s="44"/>
      <c r="DQ45" s="44"/>
      <c r="DR45" s="44"/>
      <c r="DS45" s="44"/>
      <c r="DT45" s="44"/>
      <c r="DU45" s="44"/>
      <c r="DV45" s="44"/>
      <c r="DW45" s="44"/>
      <c r="DX45" s="44"/>
      <c r="DY45" s="44"/>
      <c r="DZ45" s="44"/>
    </row>
    <row r="46" spans="1:130" ht="25.5" hidden="1" customHeight="1">
      <c r="A46" s="45" t="s">
        <v>112</v>
      </c>
      <c r="B46" s="46"/>
      <c r="C46" s="46"/>
      <c r="D46" s="46"/>
      <c r="E46" s="46"/>
      <c r="F46" s="46"/>
      <c r="G46" s="46"/>
      <c r="H46" s="46"/>
      <c r="I46" s="46"/>
      <c r="J46" s="46"/>
      <c r="K46" s="46"/>
      <c r="L46" s="46"/>
      <c r="M46" s="87"/>
      <c r="N46" s="49"/>
      <c r="O46" s="49"/>
      <c r="P46" s="59"/>
      <c r="Q46" s="49"/>
      <c r="R46" s="51"/>
      <c r="S46" s="49"/>
      <c r="T46" s="49"/>
      <c r="U46" s="49"/>
      <c r="V46" s="49"/>
      <c r="W46" s="49"/>
      <c r="X46" s="53"/>
      <c r="Y46" s="49"/>
      <c r="Z46" s="49"/>
      <c r="AA46" s="49"/>
      <c r="AB46" s="49"/>
      <c r="AC46" s="52"/>
      <c r="AD46" s="49"/>
      <c r="AE46" s="49"/>
      <c r="AF46" s="49"/>
      <c r="AG46" s="49"/>
      <c r="AH46" s="49"/>
      <c r="AI46" s="49"/>
      <c r="AJ46" s="49"/>
      <c r="AK46" s="49"/>
      <c r="AL46" s="51"/>
      <c r="AM46" s="49"/>
      <c r="AN46" s="49"/>
      <c r="AO46" s="49"/>
      <c r="AP46" s="49"/>
      <c r="AQ46" s="49"/>
      <c r="AR46" s="49"/>
      <c r="AS46" s="49"/>
      <c r="AT46" s="49"/>
      <c r="AU46" s="49"/>
      <c r="AV46" s="49"/>
      <c r="AW46" s="51"/>
      <c r="AX46" s="49"/>
      <c r="AY46" s="49"/>
      <c r="AZ46" s="49"/>
      <c r="BA46" s="49"/>
      <c r="BB46" s="49"/>
      <c r="BC46" s="49"/>
      <c r="BD46" s="49"/>
      <c r="BE46" s="49"/>
      <c r="BF46" s="49"/>
      <c r="BG46" s="49"/>
      <c r="BH46" s="51"/>
      <c r="BI46" s="65"/>
      <c r="BJ46" s="65"/>
      <c r="BK46" s="65"/>
      <c r="BL46" s="65"/>
      <c r="BM46" s="49"/>
      <c r="BN46" s="65"/>
      <c r="BO46" s="65"/>
      <c r="BP46" s="65"/>
      <c r="BQ46" s="65"/>
      <c r="BR46" s="49"/>
      <c r="BS46" s="84"/>
      <c r="BT46" s="84">
        <v>37201</v>
      </c>
      <c r="BU46" s="84"/>
      <c r="BV46" s="85"/>
      <c r="BW46" s="69"/>
      <c r="BX46" s="86"/>
      <c r="BY46" s="86"/>
      <c r="BZ46" s="86"/>
      <c r="CA46" s="86"/>
      <c r="CB46" s="86"/>
      <c r="CC46" s="86"/>
      <c r="CD46" s="86"/>
      <c r="CE46" s="86"/>
      <c r="CF46" s="86"/>
      <c r="CG46" s="86"/>
      <c r="CH46" s="86"/>
      <c r="CI46" s="86"/>
      <c r="CJ46" s="44"/>
      <c r="CK46" s="44"/>
      <c r="CL46" s="44"/>
      <c r="CM46" s="44"/>
      <c r="CN46" s="44"/>
      <c r="CO46" s="44"/>
      <c r="CP46" s="44"/>
      <c r="CQ46" s="44"/>
      <c r="CR46" s="44"/>
      <c r="CS46" s="44"/>
      <c r="CT46" s="44"/>
      <c r="CU46" s="44"/>
      <c r="CV46" s="44"/>
      <c r="CW46" s="44"/>
      <c r="CX46" s="44"/>
      <c r="CY46" s="44"/>
      <c r="CZ46" s="44"/>
      <c r="DA46" s="44"/>
      <c r="DB46" s="44"/>
      <c r="DC46" s="44"/>
      <c r="DD46" s="44"/>
      <c r="DE46" s="44"/>
      <c r="DF46" s="44"/>
      <c r="DG46" s="44"/>
      <c r="DH46" s="44"/>
      <c r="DI46" s="44"/>
      <c r="DJ46" s="44"/>
      <c r="DK46" s="44"/>
      <c r="DL46" s="44"/>
      <c r="DM46" s="44"/>
      <c r="DN46" s="44"/>
      <c r="DO46" s="44"/>
      <c r="DP46" s="44"/>
      <c r="DQ46" s="44"/>
      <c r="DR46" s="44"/>
      <c r="DS46" s="44"/>
      <c r="DT46" s="44"/>
      <c r="DU46" s="44"/>
      <c r="DV46" s="44"/>
      <c r="DW46" s="44"/>
      <c r="DX46" s="44"/>
      <c r="DY46" s="44"/>
      <c r="DZ46" s="44"/>
    </row>
    <row r="47" spans="1:130" ht="25.5" hidden="1" customHeight="1">
      <c r="A47" s="45" t="s">
        <v>112</v>
      </c>
      <c r="B47" s="46"/>
      <c r="C47" s="46"/>
      <c r="D47" s="46"/>
      <c r="E47" s="46"/>
      <c r="F47" s="46"/>
      <c r="G47" s="46"/>
      <c r="H47" s="46"/>
      <c r="I47" s="46"/>
      <c r="J47" s="46"/>
      <c r="K47" s="46"/>
      <c r="L47" s="46"/>
      <c r="M47" s="87"/>
      <c r="N47" s="49"/>
      <c r="O47" s="49"/>
      <c r="P47" s="59"/>
      <c r="Q47" s="49"/>
      <c r="R47" s="51"/>
      <c r="S47" s="49"/>
      <c r="T47" s="49"/>
      <c r="U47" s="49"/>
      <c r="V47" s="49"/>
      <c r="W47" s="49"/>
      <c r="X47" s="53"/>
      <c r="Y47" s="49"/>
      <c r="Z47" s="49"/>
      <c r="AA47" s="49"/>
      <c r="AB47" s="49"/>
      <c r="AC47" s="52"/>
      <c r="AD47" s="49"/>
      <c r="AE47" s="49"/>
      <c r="AF47" s="49"/>
      <c r="AG47" s="49"/>
      <c r="AH47" s="49"/>
      <c r="AI47" s="49"/>
      <c r="AJ47" s="49"/>
      <c r="AK47" s="49"/>
      <c r="AL47" s="51"/>
      <c r="AM47" s="49"/>
      <c r="AN47" s="49"/>
      <c r="AO47" s="49"/>
      <c r="AP47" s="49"/>
      <c r="AQ47" s="49"/>
      <c r="AR47" s="49"/>
      <c r="AS47" s="49"/>
      <c r="AT47" s="49"/>
      <c r="AU47" s="49"/>
      <c r="AV47" s="49"/>
      <c r="AW47" s="51"/>
      <c r="AX47" s="49"/>
      <c r="AY47" s="49"/>
      <c r="AZ47" s="49"/>
      <c r="BA47" s="49"/>
      <c r="BB47" s="49"/>
      <c r="BC47" s="49"/>
      <c r="BD47" s="49"/>
      <c r="BE47" s="49"/>
      <c r="BF47" s="49"/>
      <c r="BG47" s="49"/>
      <c r="BH47" s="51"/>
      <c r="BI47" s="65"/>
      <c r="BJ47" s="65"/>
      <c r="BK47" s="65"/>
      <c r="BL47" s="65"/>
      <c r="BM47" s="49"/>
      <c r="BN47" s="65"/>
      <c r="BO47" s="65"/>
      <c r="BP47" s="65"/>
      <c r="BQ47" s="65"/>
      <c r="BR47" s="49"/>
      <c r="BS47" s="84"/>
      <c r="BT47" s="92">
        <v>39202</v>
      </c>
      <c r="BU47" s="92"/>
      <c r="BV47" s="91"/>
      <c r="BW47" s="69"/>
      <c r="BX47" s="86"/>
      <c r="BY47" s="86"/>
      <c r="BZ47" s="86"/>
      <c r="CA47" s="86"/>
      <c r="CB47" s="86"/>
      <c r="CC47" s="86"/>
      <c r="CD47" s="86"/>
      <c r="CE47" s="86"/>
      <c r="CF47" s="86"/>
      <c r="CG47" s="86"/>
      <c r="CH47" s="86"/>
      <c r="CI47" s="86"/>
      <c r="CJ47" s="44"/>
      <c r="CK47" s="44"/>
      <c r="CL47" s="44"/>
      <c r="CM47" s="44"/>
      <c r="CN47" s="44"/>
      <c r="CO47" s="44"/>
      <c r="CP47" s="44"/>
      <c r="CQ47" s="44"/>
      <c r="CR47" s="44"/>
      <c r="CS47" s="44"/>
      <c r="CT47" s="44"/>
      <c r="CU47" s="44"/>
      <c r="CV47" s="44"/>
      <c r="CW47" s="44"/>
      <c r="CX47" s="44"/>
      <c r="CY47" s="44"/>
      <c r="CZ47" s="44"/>
      <c r="DA47" s="44"/>
      <c r="DB47" s="44"/>
      <c r="DC47" s="44"/>
      <c r="DD47" s="44"/>
      <c r="DE47" s="44"/>
      <c r="DF47" s="44"/>
      <c r="DG47" s="44"/>
      <c r="DH47" s="44"/>
      <c r="DI47" s="44"/>
      <c r="DJ47" s="44"/>
      <c r="DK47" s="44"/>
      <c r="DL47" s="44"/>
      <c r="DM47" s="44"/>
      <c r="DN47" s="44"/>
      <c r="DO47" s="44"/>
      <c r="DP47" s="44"/>
      <c r="DQ47" s="44"/>
      <c r="DR47" s="44"/>
      <c r="DS47" s="44"/>
      <c r="DT47" s="44"/>
      <c r="DU47" s="44"/>
      <c r="DV47" s="44"/>
      <c r="DW47" s="44"/>
      <c r="DX47" s="44"/>
      <c r="DY47" s="44"/>
      <c r="DZ47" s="44"/>
    </row>
    <row r="48" spans="1:130" ht="126" hidden="1" customHeight="1">
      <c r="A48" s="45" t="s">
        <v>112</v>
      </c>
      <c r="B48" s="46"/>
      <c r="C48" s="46"/>
      <c r="D48" s="46"/>
      <c r="E48" s="46"/>
      <c r="F48" s="46"/>
      <c r="G48" s="46"/>
      <c r="H48" s="46"/>
      <c r="I48" s="46"/>
      <c r="J48" s="46"/>
      <c r="K48" s="46"/>
      <c r="L48" s="46"/>
      <c r="M48" s="87"/>
      <c r="N48" s="49"/>
      <c r="O48" s="49"/>
      <c r="P48" s="59"/>
      <c r="Q48" s="49"/>
      <c r="R48" s="51"/>
      <c r="S48" s="49"/>
      <c r="T48" s="49"/>
      <c r="U48" s="49"/>
      <c r="V48" s="49"/>
      <c r="W48" s="49"/>
      <c r="X48" s="53"/>
      <c r="Y48" s="49"/>
      <c r="Z48" s="49"/>
      <c r="AA48" s="49"/>
      <c r="AB48" s="49"/>
      <c r="AC48" s="52"/>
      <c r="AD48" s="49"/>
      <c r="AE48" s="49"/>
      <c r="AF48" s="49"/>
      <c r="AG48" s="49"/>
      <c r="AH48" s="49"/>
      <c r="AI48" s="49"/>
      <c r="AJ48" s="49"/>
      <c r="AK48" s="49"/>
      <c r="AL48" s="51"/>
      <c r="AM48" s="49"/>
      <c r="AN48" s="49"/>
      <c r="AO48" s="49"/>
      <c r="AP48" s="49"/>
      <c r="AQ48" s="49"/>
      <c r="AR48" s="49"/>
      <c r="AS48" s="49"/>
      <c r="AT48" s="49"/>
      <c r="AU48" s="49"/>
      <c r="AV48" s="49"/>
      <c r="AW48" s="51"/>
      <c r="AX48" s="49"/>
      <c r="AY48" s="49"/>
      <c r="AZ48" s="49"/>
      <c r="BA48" s="49"/>
      <c r="BB48" s="49"/>
      <c r="BC48" s="49"/>
      <c r="BD48" s="49"/>
      <c r="BE48" s="49"/>
      <c r="BF48" s="49"/>
      <c r="BG48" s="49"/>
      <c r="BH48" s="51"/>
      <c r="BI48" s="65"/>
      <c r="BJ48" s="65"/>
      <c r="BK48" s="65"/>
      <c r="BL48" s="65"/>
      <c r="BM48" s="49"/>
      <c r="BN48" s="65"/>
      <c r="BO48" s="65"/>
      <c r="BP48" s="65"/>
      <c r="BQ48" s="65"/>
      <c r="BR48" s="49"/>
      <c r="BS48" s="84"/>
      <c r="BT48" s="84">
        <v>39801</v>
      </c>
      <c r="BU48" s="84"/>
      <c r="BV48" s="85">
        <v>3030317</v>
      </c>
      <c r="BW48" s="69"/>
      <c r="BX48" s="86"/>
      <c r="BY48" s="86"/>
      <c r="BZ48" s="86">
        <v>575385</v>
      </c>
      <c r="CA48" s="86"/>
      <c r="CB48" s="86"/>
      <c r="CC48" s="86"/>
      <c r="CD48" s="86"/>
      <c r="CE48" s="86"/>
      <c r="CF48" s="86"/>
      <c r="CG48" s="86"/>
      <c r="CH48" s="86"/>
      <c r="CI48" s="86"/>
      <c r="CJ48" s="44"/>
      <c r="CK48" s="44"/>
      <c r="CL48" s="44"/>
      <c r="CM48" s="44"/>
      <c r="CN48" s="44"/>
      <c r="CO48" s="44"/>
      <c r="CP48" s="44">
        <v>323134</v>
      </c>
      <c r="CQ48" s="44"/>
      <c r="CR48" s="44"/>
      <c r="CS48" s="44"/>
      <c r="CT48" s="44"/>
      <c r="CU48" s="44"/>
      <c r="CV48" s="44"/>
      <c r="CW48" s="44"/>
      <c r="CX48" s="44"/>
      <c r="CY48" s="44"/>
      <c r="CZ48" s="44"/>
      <c r="DA48" s="44"/>
      <c r="DB48" s="44"/>
      <c r="DC48" s="44"/>
      <c r="DD48" s="44"/>
      <c r="DE48" s="44"/>
      <c r="DF48" s="44"/>
      <c r="DG48" s="44"/>
      <c r="DH48" s="44"/>
      <c r="DI48" s="44"/>
      <c r="DJ48" s="44"/>
      <c r="DK48" s="44"/>
      <c r="DL48" s="44"/>
      <c r="DM48" s="44"/>
      <c r="DN48" s="44"/>
      <c r="DO48" s="44"/>
      <c r="DP48" s="44"/>
      <c r="DQ48" s="44"/>
      <c r="DR48" s="44"/>
      <c r="DS48" s="44"/>
      <c r="DT48" s="44"/>
      <c r="DU48" s="44"/>
      <c r="DV48" s="44"/>
      <c r="DW48" s="44"/>
      <c r="DX48" s="44"/>
      <c r="DY48" s="44"/>
      <c r="DZ48" s="44"/>
    </row>
    <row r="49" spans="1:130" ht="126" hidden="1" customHeight="1">
      <c r="A49" s="45"/>
      <c r="B49" s="46"/>
      <c r="C49" s="46"/>
      <c r="D49" s="46"/>
      <c r="E49" s="46"/>
      <c r="F49" s="46"/>
      <c r="G49" s="46"/>
      <c r="H49" s="46"/>
      <c r="I49" s="46"/>
      <c r="J49" s="46"/>
      <c r="K49" s="46"/>
      <c r="L49" s="46"/>
      <c r="M49" s="87"/>
      <c r="N49" s="49"/>
      <c r="O49" s="49"/>
      <c r="P49" s="59"/>
      <c r="Q49" s="49"/>
      <c r="R49" s="51"/>
      <c r="S49" s="49"/>
      <c r="T49" s="49"/>
      <c r="U49" s="49"/>
      <c r="V49" s="49"/>
      <c r="W49" s="49"/>
      <c r="X49" s="53"/>
      <c r="Y49" s="49"/>
      <c r="Z49" s="49"/>
      <c r="AA49" s="49"/>
      <c r="AB49" s="49"/>
      <c r="AC49" s="52"/>
      <c r="AD49" s="49"/>
      <c r="AE49" s="49"/>
      <c r="AF49" s="49"/>
      <c r="AG49" s="49"/>
      <c r="AH49" s="49"/>
      <c r="AI49" s="49"/>
      <c r="AJ49" s="49"/>
      <c r="AK49" s="49"/>
      <c r="AL49" s="51"/>
      <c r="AM49" s="49"/>
      <c r="AN49" s="49"/>
      <c r="AO49" s="49"/>
      <c r="AP49" s="49"/>
      <c r="AQ49" s="49"/>
      <c r="AR49" s="49"/>
      <c r="AS49" s="49"/>
      <c r="AT49" s="49"/>
      <c r="AU49" s="49"/>
      <c r="AV49" s="49"/>
      <c r="AW49" s="51"/>
      <c r="AX49" s="49"/>
      <c r="AY49" s="49"/>
      <c r="AZ49" s="49"/>
      <c r="BA49" s="49"/>
      <c r="BB49" s="49"/>
      <c r="BC49" s="49"/>
      <c r="BD49" s="49"/>
      <c r="BE49" s="49"/>
      <c r="BF49" s="49"/>
      <c r="BG49" s="49"/>
      <c r="BH49" s="51"/>
      <c r="BI49" s="65"/>
      <c r="BJ49" s="65"/>
      <c r="BK49" s="65"/>
      <c r="BL49" s="65"/>
      <c r="BM49" s="49"/>
      <c r="BN49" s="65"/>
      <c r="BO49" s="65"/>
      <c r="BP49" s="65"/>
      <c r="BQ49" s="65"/>
      <c r="BR49" s="49"/>
      <c r="BS49" s="84"/>
      <c r="BT49" s="84"/>
      <c r="BU49" s="84"/>
      <c r="BV49" s="85"/>
      <c r="BW49" s="93"/>
      <c r="BX49" s="86"/>
      <c r="BY49" s="86"/>
      <c r="BZ49" s="86"/>
      <c r="CA49" s="86"/>
      <c r="CB49" s="86"/>
      <c r="CC49" s="86"/>
      <c r="CD49" s="86"/>
      <c r="CE49" s="86"/>
      <c r="CF49" s="86"/>
      <c r="CG49" s="86"/>
      <c r="CH49" s="86"/>
      <c r="CI49" s="86"/>
      <c r="CJ49" s="44"/>
      <c r="CK49" s="44"/>
      <c r="CL49" s="44"/>
      <c r="CM49" s="44"/>
      <c r="CN49" s="44"/>
      <c r="CO49" s="44"/>
      <c r="CP49" s="44"/>
      <c r="CQ49" s="44"/>
      <c r="CR49" s="44"/>
      <c r="CS49" s="44"/>
      <c r="CT49" s="44"/>
      <c r="CU49" s="44"/>
      <c r="CV49" s="44"/>
      <c r="CW49" s="44"/>
      <c r="CX49" s="44"/>
      <c r="CY49" s="44"/>
      <c r="CZ49" s="44"/>
      <c r="DA49" s="44"/>
      <c r="DB49" s="44"/>
      <c r="DC49" s="44"/>
      <c r="DD49" s="44"/>
      <c r="DE49" s="44"/>
      <c r="DF49" s="44"/>
      <c r="DG49" s="44"/>
      <c r="DH49" s="44"/>
      <c r="DI49" s="44"/>
      <c r="DJ49" s="44"/>
      <c r="DK49" s="44"/>
      <c r="DL49" s="44"/>
      <c r="DM49" s="44"/>
      <c r="DN49" s="44"/>
      <c r="DO49" s="44"/>
      <c r="DP49" s="44"/>
      <c r="DQ49" s="44"/>
      <c r="DR49" s="44"/>
      <c r="DS49" s="44"/>
      <c r="DT49" s="44"/>
      <c r="DU49" s="44"/>
      <c r="DV49" s="44"/>
      <c r="DW49" s="44"/>
      <c r="DX49" s="44"/>
      <c r="DY49" s="44"/>
      <c r="DZ49" s="44"/>
    </row>
    <row r="50" spans="1:130" ht="156" customHeight="1">
      <c r="A50" s="45" t="s">
        <v>189</v>
      </c>
      <c r="B50" s="46" t="s">
        <v>190</v>
      </c>
      <c r="C50" s="63" t="s">
        <v>191</v>
      </c>
      <c r="D50" s="46" t="s">
        <v>192</v>
      </c>
      <c r="E50" s="46" t="s">
        <v>193</v>
      </c>
      <c r="F50" s="46" t="s">
        <v>117</v>
      </c>
      <c r="G50" s="84" t="s">
        <v>85</v>
      </c>
      <c r="H50" s="84" t="s">
        <v>86</v>
      </c>
      <c r="I50" s="84" t="s">
        <v>118</v>
      </c>
      <c r="J50" s="84" t="s">
        <v>194</v>
      </c>
      <c r="K50" s="84" t="s">
        <v>195</v>
      </c>
      <c r="L50" s="84" t="s">
        <v>196</v>
      </c>
      <c r="M50" s="94">
        <v>1</v>
      </c>
      <c r="N50" s="49"/>
      <c r="O50" s="49">
        <f t="shared" ref="O50:O54" si="0">IF(ISERROR((-1)*(100-((N50*100)/M50))),"",((-1)*(100-((N50*100)/M50))))</f>
        <v>-100</v>
      </c>
      <c r="P50" s="59" t="s">
        <v>91</v>
      </c>
      <c r="Q50" s="49"/>
      <c r="R50" s="52">
        <v>100</v>
      </c>
      <c r="S50" s="49">
        <v>100</v>
      </c>
      <c r="T50" s="49">
        <v>180</v>
      </c>
      <c r="U50" s="49">
        <v>180</v>
      </c>
      <c r="V50" s="49">
        <f t="shared" ref="V50:V55" si="1">IF(ISERROR((-1)*(100-((S50*100)/R50))),"",((-1)*(100-((S50*100)/R50))))</f>
        <v>0</v>
      </c>
      <c r="W50" s="49" t="str">
        <f t="shared" ref="W50" si="2">IF(ISERROR(IF(Q$8="Ascendente",(IF(AND(V50&gt;=(-5),V50&lt;=15),"Aceptable",(IF(AND(V50&gt;=(-10),V50&lt;(-5)),"Riesgo","Crítico")))),(IF(AND(V50&gt;=(-15),V50&lt;=5),"Aceptable",(IF(AND(V50&gt;5,V50&lt;=15),"Riesgo","Crítico")))))),"",(IF(Q50="Ascendente",(IF(AND(V50&gt;=(-5),V50&lt;=15),"Aceptable",(IF(AND(V50&gt;=(-10),V50&lt;(-5)),"Riesgo","Crítico")))),(IF(AND(V50&gt;=(-15),V50&lt;=5),"Aceptable",(IF(AND(V50&gt;5,V50&lt;=15),"Riesgo","Crítico")))))))</f>
        <v>Aceptable</v>
      </c>
      <c r="X50" s="53" t="s">
        <v>197</v>
      </c>
      <c r="Y50" s="53" t="s">
        <v>198</v>
      </c>
      <c r="Z50" s="53" t="s">
        <v>199</v>
      </c>
      <c r="AA50" s="49"/>
      <c r="AB50" s="49"/>
      <c r="AC50" s="52"/>
      <c r="AD50" s="49"/>
      <c r="AE50" s="49" t="str">
        <f t="shared" ref="AE50:AE55" si="3">IF(ISERROR((-1)*(100-((AD50*100)/AC50))),"",((-1)*(100-((AD50*100)/AC50))))</f>
        <v/>
      </c>
      <c r="AF50" s="49" t="str">
        <f t="shared" ref="AF50:AF55" si="4">IF(ISERROR(IF(AB$8="Ascendente",(IF(AND(AE50&gt;=(-5),AE50&lt;=15),"Aceptable",(IF(AND(AE50&gt;=(-10),AE50&lt;(-5)),"Riesgo","Crítico")))),(IF(AND(AE50&gt;=(-15),AE50&lt;=5),"Aceptable",(IF(AND(AE50&gt;5,AE50&lt;=15),"Riesgo","Crítico")))))),"",(IF(AB50="Ascendente",(IF(AND(AE50&gt;=(-5),AE50&lt;=15),"Aceptable",(IF(AND(AE50&gt;=(-10),AE50&lt;(-5)),"Riesgo","Crítico")))),(IF(AND(AE50&gt;=(-15),AE50&lt;=5),"Aceptable",(IF(AND(AE50&gt;5,AE50&lt;=15),"Riesgo","Crítico")))))))</f>
        <v>Crítico</v>
      </c>
      <c r="AG50" s="49"/>
      <c r="AH50" s="49"/>
      <c r="AI50" s="49"/>
      <c r="AJ50" s="49"/>
      <c r="AK50" s="49"/>
      <c r="AL50" s="95">
        <v>1</v>
      </c>
      <c r="AM50" s="49">
        <v>100</v>
      </c>
      <c r="AN50" s="49">
        <v>418</v>
      </c>
      <c r="AO50" s="49">
        <v>418</v>
      </c>
      <c r="AP50" s="49">
        <v>0</v>
      </c>
      <c r="AQ50" s="49" t="s">
        <v>125</v>
      </c>
      <c r="AR50" s="53" t="s">
        <v>200</v>
      </c>
      <c r="AS50" s="53" t="s">
        <v>198</v>
      </c>
      <c r="AT50" s="53" t="s">
        <v>199</v>
      </c>
      <c r="AU50" s="49"/>
      <c r="AV50" s="49"/>
      <c r="AW50" s="96">
        <v>100</v>
      </c>
      <c r="AX50" s="49">
        <v>100</v>
      </c>
      <c r="AY50" s="49">
        <f>112+535</f>
        <v>647</v>
      </c>
      <c r="AZ50" s="49">
        <v>647</v>
      </c>
      <c r="BA50" s="49">
        <f t="shared" ref="BA50:BA54" si="5">IF(ISERROR((-1)*(100-((AX50*100)/AW50))),"",((-1)*(100-((AX50*100)/AW50))))</f>
        <v>0</v>
      </c>
      <c r="BB50" s="49" t="str">
        <f t="shared" ref="BB50:BB53" si="6">IF(ISERROR(IF(AG$8="Ascendente",(IF(AND(BA50&gt;=(-5),BA50&lt;=15),"Aceptable",(IF(AND(BA50&gt;=(-10),BA50&lt;(-5)),"Riesgo","Crítico")))),(IF(AND(BA50&gt;=(-15),BA50&lt;=5),"Aceptable",(IF(AND(BA50&gt;5,BA50&lt;=15),"Riesgo","Crítico")))))),"",(IF(AG50="Ascendente",(IF(AND(BA50&gt;=(-5),BA50&lt;=15),"Aceptable",(IF(AND(BA50&gt;=(-10),BA50&lt;(-5)),"Riesgo","Crítico")))),(IF(AND(BA50&gt;=(-15),BA50&lt;=5),"Aceptable",(IF(AND(BA50&gt;5,BA50&lt;=15),"Riesgo","Crítico")))))))</f>
        <v>Aceptable</v>
      </c>
      <c r="BC50" s="53" t="s">
        <v>201</v>
      </c>
      <c r="BD50" s="53" t="s">
        <v>198</v>
      </c>
      <c r="BE50" s="53" t="s">
        <v>199</v>
      </c>
      <c r="BF50" s="49"/>
      <c r="BG50" s="49"/>
      <c r="BH50" s="96">
        <v>100</v>
      </c>
      <c r="BI50" s="65">
        <v>100</v>
      </c>
      <c r="BJ50" s="65">
        <v>892</v>
      </c>
      <c r="BK50" s="65">
        <v>892</v>
      </c>
      <c r="BL50" s="65">
        <f t="shared" ref="BL50:BL55" si="7">IF(ISERROR((-1)*(100-((BI50*100)/BH50))),"",((-1)*(100-((BI50*100)/BH50))))</f>
        <v>0</v>
      </c>
      <c r="BM50" s="49" t="str">
        <f t="shared" ref="BM50:BM55" si="8">IF(ISERROR(IF(AR$8="Ascendente",(IF(AND(BL50&gt;=(-5),BL50&lt;=15),"Aceptable",(IF(AND(BL50&gt;=(-10),BL50&lt;(-5)),"Riesgo","Crítico")))),(IF(AND(BL50&gt;=(-15),BL50&lt;=5),"Aceptable",(IF(AND(BL50&gt;5,BL50&lt;=15),"Riesgo","Crítico")))))),"",(IF(AR50="Ascendente",(IF(AND(BL50&gt;=(-5),BL50&lt;=15),"Aceptable",(IF(AND(BL50&gt;=(-10),BL50&lt;(-5)),"Riesgo","Crítico")))),(IF(AND(BL50&gt;=(-15),BL50&lt;=5),"Aceptable",(IF(AND(BL50&gt;5,BL50&lt;=15),"Riesgo","Crítico")))))))</f>
        <v>Aceptable</v>
      </c>
      <c r="BN50" s="53" t="s">
        <v>202</v>
      </c>
      <c r="BO50" s="53" t="s">
        <v>198</v>
      </c>
      <c r="BP50" s="53" t="s">
        <v>199</v>
      </c>
      <c r="BQ50" s="65"/>
      <c r="BR50" s="49"/>
      <c r="BS50" s="46" t="s">
        <v>203</v>
      </c>
      <c r="BT50" s="84">
        <v>32701</v>
      </c>
      <c r="BU50" s="84" t="s">
        <v>204</v>
      </c>
      <c r="BV50" s="85">
        <v>4000000</v>
      </c>
      <c r="BW50" s="97">
        <f>SUM(BV50:BV54)</f>
        <v>4157130</v>
      </c>
      <c r="BX50" s="86"/>
      <c r="BY50" s="86"/>
      <c r="BZ50" s="86">
        <v>0</v>
      </c>
      <c r="CA50" s="86"/>
      <c r="CB50" s="86"/>
      <c r="CC50" s="86"/>
      <c r="CD50" s="86"/>
      <c r="CE50" s="86"/>
      <c r="CF50" s="86"/>
      <c r="CG50" s="86"/>
      <c r="CH50" s="86"/>
      <c r="CI50" s="86"/>
      <c r="CJ50" s="44"/>
      <c r="CK50" s="44"/>
      <c r="CL50" s="44"/>
      <c r="CM50" s="44"/>
      <c r="CN50" s="44"/>
      <c r="CO50" s="44"/>
      <c r="CP50" s="44">
        <v>0</v>
      </c>
      <c r="CQ50" s="44"/>
      <c r="CR50" s="44"/>
      <c r="CS50" s="44"/>
      <c r="CT50" s="44"/>
      <c r="CU50" s="44"/>
      <c r="CV50" s="44"/>
      <c r="CW50" s="44"/>
      <c r="CX50" s="44"/>
      <c r="CY50" s="44"/>
      <c r="CZ50" s="44"/>
      <c r="DA50" s="44"/>
      <c r="DB50" s="44"/>
      <c r="DC50" s="44"/>
      <c r="DD50" s="44"/>
      <c r="DE50" s="44"/>
      <c r="DF50" s="44"/>
      <c r="DG50" s="44"/>
      <c r="DH50" s="44"/>
      <c r="DI50" s="44"/>
      <c r="DJ50" s="44"/>
      <c r="DK50" s="44"/>
      <c r="DL50" s="44"/>
      <c r="DM50" s="44"/>
      <c r="DN50" s="44"/>
      <c r="DO50" s="44"/>
      <c r="DP50" s="44"/>
      <c r="DQ50" s="44"/>
      <c r="DR50" s="44"/>
      <c r="DS50" s="44"/>
      <c r="DT50" s="44"/>
      <c r="DU50" s="44"/>
      <c r="DV50" s="44"/>
      <c r="DW50" s="44"/>
      <c r="DX50" s="44"/>
      <c r="DY50" s="44"/>
      <c r="DZ50" s="44"/>
    </row>
    <row r="51" spans="1:130" ht="130.5" customHeight="1">
      <c r="A51" s="45" t="s">
        <v>189</v>
      </c>
      <c r="B51" s="46" t="s">
        <v>205</v>
      </c>
      <c r="C51" s="63" t="s">
        <v>206</v>
      </c>
      <c r="D51" s="46" t="s">
        <v>207</v>
      </c>
      <c r="E51" s="46" t="s">
        <v>208</v>
      </c>
      <c r="F51" s="46" t="s">
        <v>209</v>
      </c>
      <c r="G51" s="84" t="s">
        <v>85</v>
      </c>
      <c r="H51" s="84" t="s">
        <v>86</v>
      </c>
      <c r="I51" s="84" t="s">
        <v>118</v>
      </c>
      <c r="J51" s="84" t="s">
        <v>210</v>
      </c>
      <c r="K51" s="84" t="s">
        <v>211</v>
      </c>
      <c r="L51" s="84" t="s">
        <v>196</v>
      </c>
      <c r="M51" s="94">
        <v>1</v>
      </c>
      <c r="N51" s="49"/>
      <c r="O51" s="49"/>
      <c r="P51" s="59"/>
      <c r="Q51" s="49"/>
      <c r="R51" s="95">
        <v>0.95</v>
      </c>
      <c r="S51" s="98">
        <v>1</v>
      </c>
      <c r="T51" s="44">
        <v>156</v>
      </c>
      <c r="U51" s="44">
        <v>156</v>
      </c>
      <c r="V51" s="49">
        <f t="shared" si="1"/>
        <v>5.2631578947368496</v>
      </c>
      <c r="W51" s="49" t="str">
        <f>IF(ISERROR(IF(Q$8="Ascendente",(IF(AND(V51&gt;=(-5),V51&lt;=15),"Aceptable",(IF(AND(V51&gt;=(-10),V51&lt;(-5)),"Riesgo","Crítico")))),(IF(AND(V51&gt;=(-15),V51&lt;=5),"Aceptable",(IF(AND(V51&gt;5,V51&lt;=15),"Riesgo","Crítico")))))),"",(IF(Q51="Ascendente",(IF(AND(V51&gt;=(-5),V51&lt;=15),"Aceptable",(IF(AND(V51&gt;=(-10),V51&lt;(-5)),"Riesgo","Crítico")))),(IF(AND(V51&gt;=(-15),V51&lt;=6),"Aceptable",(IF(AND(V51&gt;6,V51&lt;=15),"Riesgo","Crítico")))))))</f>
        <v>Aceptable</v>
      </c>
      <c r="X51" s="63" t="s">
        <v>212</v>
      </c>
      <c r="Y51" s="63" t="s">
        <v>213</v>
      </c>
      <c r="Z51" s="63" t="s">
        <v>214</v>
      </c>
      <c r="AA51" s="44"/>
      <c r="AB51" s="80" t="s">
        <v>215</v>
      </c>
      <c r="AC51" s="52"/>
      <c r="AD51" s="49"/>
      <c r="AE51" s="49"/>
      <c r="AF51" s="49"/>
      <c r="AG51" s="49"/>
      <c r="AH51" s="49"/>
      <c r="AI51" s="49"/>
      <c r="AJ51" s="49"/>
      <c r="AK51" s="49"/>
      <c r="AL51" s="95">
        <v>0.95</v>
      </c>
      <c r="AM51" s="49">
        <v>100</v>
      </c>
      <c r="AN51" s="44">
        <v>351</v>
      </c>
      <c r="AO51" s="44">
        <v>351</v>
      </c>
      <c r="AP51" s="49">
        <v>0</v>
      </c>
      <c r="AQ51" s="49" t="s">
        <v>125</v>
      </c>
      <c r="AR51" s="63" t="s">
        <v>216</v>
      </c>
      <c r="AS51" s="63" t="s">
        <v>213</v>
      </c>
      <c r="AT51" s="63" t="s">
        <v>214</v>
      </c>
      <c r="AU51" s="49"/>
      <c r="AV51" s="81" t="s">
        <v>217</v>
      </c>
      <c r="AW51" s="95">
        <v>0.95</v>
      </c>
      <c r="AX51" s="79">
        <v>1</v>
      </c>
      <c r="AY51" s="49">
        <v>535</v>
      </c>
      <c r="AZ51" s="49">
        <v>535</v>
      </c>
      <c r="BA51" s="49">
        <f t="shared" si="5"/>
        <v>5.2631578947368496</v>
      </c>
      <c r="BB51" s="49" t="str">
        <f t="shared" si="6"/>
        <v>Riesgo</v>
      </c>
      <c r="BC51" s="63" t="s">
        <v>218</v>
      </c>
      <c r="BD51" s="63" t="s">
        <v>213</v>
      </c>
      <c r="BE51" s="63" t="s">
        <v>214</v>
      </c>
      <c r="BF51" s="49"/>
      <c r="BG51" s="49"/>
      <c r="BH51" s="95">
        <v>1</v>
      </c>
      <c r="BI51" s="99">
        <v>100</v>
      </c>
      <c r="BJ51" s="99">
        <v>752</v>
      </c>
      <c r="BK51" s="99">
        <v>752</v>
      </c>
      <c r="BL51" s="65">
        <v>0</v>
      </c>
      <c r="BM51" s="49" t="str">
        <f t="shared" si="8"/>
        <v>Aceptable</v>
      </c>
      <c r="BN51" s="100" t="s">
        <v>219</v>
      </c>
      <c r="BO51" s="100" t="s">
        <v>213</v>
      </c>
      <c r="BP51" s="100" t="s">
        <v>214</v>
      </c>
      <c r="BQ51" s="65"/>
      <c r="BR51" s="101" t="s">
        <v>220</v>
      </c>
      <c r="BS51" s="46" t="s">
        <v>221</v>
      </c>
      <c r="BT51" s="102" t="s">
        <v>130</v>
      </c>
      <c r="BU51" s="102"/>
      <c r="BV51" s="103">
        <v>0</v>
      </c>
      <c r="BW51" s="97"/>
      <c r="BX51" s="86"/>
      <c r="BY51" s="86"/>
      <c r="BZ51" s="86"/>
      <c r="CA51" s="86"/>
      <c r="CB51" s="86"/>
      <c r="CC51" s="86"/>
      <c r="CD51" s="86"/>
      <c r="CE51" s="86"/>
      <c r="CF51" s="86"/>
      <c r="CG51" s="86"/>
      <c r="CH51" s="86"/>
      <c r="CI51" s="86"/>
      <c r="CJ51" s="44"/>
      <c r="CK51" s="44"/>
      <c r="CL51" s="44"/>
      <c r="CM51" s="44"/>
      <c r="CN51" s="44"/>
      <c r="CO51" s="44"/>
      <c r="CP51" s="44"/>
      <c r="CQ51" s="44"/>
      <c r="CR51" s="44"/>
      <c r="CS51" s="44"/>
      <c r="CT51" s="44"/>
      <c r="CU51" s="44"/>
      <c r="CV51" s="44"/>
      <c r="CW51" s="44"/>
      <c r="CX51" s="44"/>
      <c r="CY51" s="44"/>
      <c r="CZ51" s="44"/>
      <c r="DA51" s="44"/>
      <c r="DB51" s="44"/>
      <c r="DC51" s="44"/>
      <c r="DD51" s="44"/>
      <c r="DE51" s="44"/>
      <c r="DF51" s="44"/>
      <c r="DG51" s="44"/>
      <c r="DH51" s="44"/>
      <c r="DI51" s="44"/>
      <c r="DJ51" s="44"/>
      <c r="DK51" s="44"/>
      <c r="DL51" s="44"/>
      <c r="DM51" s="44"/>
      <c r="DN51" s="44"/>
      <c r="DO51" s="44"/>
      <c r="DP51" s="44"/>
      <c r="DQ51" s="44"/>
      <c r="DR51" s="44"/>
      <c r="DS51" s="44"/>
      <c r="DT51" s="44"/>
      <c r="DU51" s="44"/>
      <c r="DV51" s="44"/>
      <c r="DW51" s="44"/>
      <c r="DX51" s="44"/>
      <c r="DY51" s="44"/>
      <c r="DZ51" s="44"/>
    </row>
    <row r="52" spans="1:130" ht="207" customHeight="1">
      <c r="A52" s="45" t="s">
        <v>189</v>
      </c>
      <c r="B52" s="104" t="s">
        <v>222</v>
      </c>
      <c r="C52" s="46" t="s">
        <v>223</v>
      </c>
      <c r="D52" s="46" t="s">
        <v>224</v>
      </c>
      <c r="E52" s="46" t="s">
        <v>225</v>
      </c>
      <c r="F52" s="46" t="s">
        <v>209</v>
      </c>
      <c r="G52" s="84" t="s">
        <v>85</v>
      </c>
      <c r="H52" s="84" t="s">
        <v>86</v>
      </c>
      <c r="I52" s="84" t="s">
        <v>118</v>
      </c>
      <c r="J52" s="84" t="s">
        <v>226</v>
      </c>
      <c r="K52" s="84" t="s">
        <v>227</v>
      </c>
      <c r="L52" s="84" t="s">
        <v>196</v>
      </c>
      <c r="M52" s="94">
        <v>0.9</v>
      </c>
      <c r="N52" s="49"/>
      <c r="O52" s="49">
        <f t="shared" si="0"/>
        <v>-100</v>
      </c>
      <c r="P52" s="59" t="s">
        <v>91</v>
      </c>
      <c r="Q52" s="49"/>
      <c r="R52" s="94">
        <v>0.9</v>
      </c>
      <c r="S52" s="49">
        <v>0.91</v>
      </c>
      <c r="T52" s="49">
        <v>91</v>
      </c>
      <c r="U52" s="49">
        <v>100</v>
      </c>
      <c r="V52" s="49">
        <f t="shared" si="1"/>
        <v>1.1111111111111143</v>
      </c>
      <c r="W52" s="49" t="str">
        <f>IF(ISERROR(IF(Q$8="Ascendente",(IF(AND(V52&gt;=(-5),V52&lt;=15),"Aceptable",(IF(AND(V52&gt;=(-10),V52&lt;(-5)),"Riesgo","Crítico")))),(IF(AND(V52&gt;=(-15),V52&lt;=5),"Aceptable",(IF(AND(V52&gt;5,V52&lt;=15),"Riesgo","Crítico")))))),"",(IF(Q52="Ascendente",(IF(AND(V52&gt;=(-5),V52&lt;=15),"Aceptable",(IF(AND(V52&gt;=(-10),V52&lt;(-5)),"Riesgo","Crítico")))),(IF(AND(V52&gt;=(-15),V52&lt;=6),"Aceptable",(IF(AND(V52&gt;6,V52&lt;=15),"Riesgo","Crítico")))))))</f>
        <v>Aceptable</v>
      </c>
      <c r="X52" s="53" t="s">
        <v>228</v>
      </c>
      <c r="Y52" s="53" t="s">
        <v>229</v>
      </c>
      <c r="Z52" s="53" t="s">
        <v>230</v>
      </c>
      <c r="AA52" s="49"/>
      <c r="AB52" s="49"/>
      <c r="AC52" s="95">
        <v>0.95</v>
      </c>
      <c r="AD52" s="49"/>
      <c r="AE52" s="49">
        <f t="shared" si="3"/>
        <v>-100</v>
      </c>
      <c r="AF52" s="49" t="str">
        <f t="shared" si="4"/>
        <v>Crítico</v>
      </c>
      <c r="AG52" s="53"/>
      <c r="AH52" s="53"/>
      <c r="AI52" s="53"/>
      <c r="AJ52" s="53"/>
      <c r="AK52" s="53"/>
      <c r="AL52" s="95">
        <v>0.9</v>
      </c>
      <c r="AM52" s="49">
        <v>0.81</v>
      </c>
      <c r="AN52" s="49">
        <v>81</v>
      </c>
      <c r="AO52" s="49">
        <v>100</v>
      </c>
      <c r="AP52" s="49">
        <f t="shared" ref="AP52:AP55" si="9">IF(ISERROR((-1)*(100-((AM52*100)/AL52))),"",((-1)*(100-((AM52*100)/AL52))))</f>
        <v>-10</v>
      </c>
      <c r="AQ52" s="49" t="str">
        <f t="shared" ref="AQ52:AQ56" si="10">IF(ISERROR(IF(X$8="Ascendente",(IF(AND(AP52&gt;=(-5),AP52&lt;=15),"Aceptable",(IF(AND(AP52&gt;=(-10),AP52&lt;(-5)),"Riesgo","Crítico")))),(IF(AND(AP52&gt;=(-15),AP52&lt;=5),"Aceptable",(IF(AND(AP52&gt;5,AP52&lt;=15),"Riesgo","Crítico")))))),"",(IF(X52="Ascendente",(IF(AND(AP52&gt;=(-5),AP52&lt;=15),"Aceptable",(IF(AND(AP52&gt;=(-10),AP52&lt;(-5)),"Riesgo","Crítico")))),(IF(AND(AP52&gt;=(-15),AP52&lt;=5),"Aceptable",(IF(AND(AP52&gt;5,AP52&lt;=15),"Riesgo","Crítico")))))))</f>
        <v>Aceptable</v>
      </c>
      <c r="AR52" s="53" t="s">
        <v>231</v>
      </c>
      <c r="AS52" s="53" t="s">
        <v>232</v>
      </c>
      <c r="AT52" s="53" t="s">
        <v>233</v>
      </c>
      <c r="AU52" s="49"/>
      <c r="AV52" s="49"/>
      <c r="AW52" s="95">
        <v>0.9</v>
      </c>
      <c r="AX52" s="49">
        <v>0.87</v>
      </c>
      <c r="AY52" s="49">
        <v>87</v>
      </c>
      <c r="AZ52" s="49">
        <v>100</v>
      </c>
      <c r="BA52" s="49">
        <f t="shared" si="5"/>
        <v>-3.3333333333333428</v>
      </c>
      <c r="BB52" s="49" t="str">
        <f t="shared" si="6"/>
        <v>Aceptable</v>
      </c>
      <c r="BC52" s="53" t="s">
        <v>234</v>
      </c>
      <c r="BD52" s="53" t="s">
        <v>235</v>
      </c>
      <c r="BE52" s="53" t="s">
        <v>236</v>
      </c>
      <c r="BF52" s="49"/>
      <c r="BG52" s="49"/>
      <c r="BH52" s="95">
        <v>0.9</v>
      </c>
      <c r="BI52" s="105">
        <v>0.84</v>
      </c>
      <c r="BJ52" s="106">
        <v>7</v>
      </c>
      <c r="BK52" s="106">
        <v>9</v>
      </c>
      <c r="BL52" s="106">
        <f t="shared" si="7"/>
        <v>-6.6666666666666714</v>
      </c>
      <c r="BM52" s="49" t="str">
        <f t="shared" si="8"/>
        <v>Aceptable</v>
      </c>
      <c r="BN52" s="107" t="s">
        <v>237</v>
      </c>
      <c r="BO52" s="107" t="s">
        <v>238</v>
      </c>
      <c r="BP52" s="107" t="s">
        <v>239</v>
      </c>
      <c r="BQ52" s="77"/>
      <c r="BR52" s="53"/>
      <c r="BS52" s="46" t="s">
        <v>240</v>
      </c>
      <c r="BT52" s="102" t="s">
        <v>130</v>
      </c>
      <c r="BU52" s="102"/>
      <c r="BV52" s="103">
        <v>0</v>
      </c>
      <c r="BW52" s="97"/>
      <c r="BX52" s="86"/>
      <c r="BY52" s="86"/>
      <c r="BZ52" s="86"/>
      <c r="CA52" s="86"/>
      <c r="CB52" s="86"/>
      <c r="CC52" s="86"/>
      <c r="CD52" s="86"/>
      <c r="CE52" s="86"/>
      <c r="CF52" s="86"/>
      <c r="CG52" s="86"/>
      <c r="CH52" s="86"/>
      <c r="CI52" s="86"/>
      <c r="CJ52" s="44"/>
      <c r="CK52" s="44"/>
      <c r="CL52" s="44"/>
      <c r="CM52" s="44"/>
      <c r="CN52" s="44"/>
      <c r="CO52" s="44"/>
      <c r="CP52" s="44"/>
      <c r="CQ52" s="44"/>
      <c r="CR52" s="44"/>
      <c r="CS52" s="44"/>
      <c r="CT52" s="44"/>
      <c r="CU52" s="44"/>
      <c r="CV52" s="44"/>
      <c r="CW52" s="44"/>
      <c r="CX52" s="44"/>
      <c r="CY52" s="44"/>
      <c r="CZ52" s="44"/>
      <c r="DA52" s="44"/>
      <c r="DB52" s="44"/>
      <c r="DC52" s="44"/>
      <c r="DD52" s="44"/>
      <c r="DE52" s="44"/>
      <c r="DF52" s="44"/>
      <c r="DG52" s="44"/>
      <c r="DH52" s="44"/>
      <c r="DI52" s="44"/>
      <c r="DJ52" s="44"/>
      <c r="DK52" s="44"/>
      <c r="DL52" s="44"/>
      <c r="DM52" s="44"/>
      <c r="DN52" s="44"/>
      <c r="DO52" s="44"/>
      <c r="DP52" s="44"/>
      <c r="DQ52" s="44"/>
      <c r="DR52" s="44"/>
      <c r="DS52" s="44"/>
      <c r="DT52" s="44"/>
      <c r="DU52" s="44"/>
      <c r="DV52" s="44"/>
      <c r="DW52" s="44"/>
      <c r="DX52" s="44"/>
      <c r="DY52" s="44"/>
      <c r="DZ52" s="44"/>
    </row>
    <row r="53" spans="1:130" ht="409.5">
      <c r="A53" s="45" t="s">
        <v>189</v>
      </c>
      <c r="B53" s="46" t="s">
        <v>241</v>
      </c>
      <c r="C53" s="46" t="s">
        <v>242</v>
      </c>
      <c r="D53" s="46" t="s">
        <v>243</v>
      </c>
      <c r="E53" s="46" t="s">
        <v>244</v>
      </c>
      <c r="F53" s="46" t="s">
        <v>209</v>
      </c>
      <c r="G53" s="46" t="s">
        <v>85</v>
      </c>
      <c r="H53" s="46" t="s">
        <v>86</v>
      </c>
      <c r="I53" s="46" t="s">
        <v>118</v>
      </c>
      <c r="J53" s="46" t="s">
        <v>245</v>
      </c>
      <c r="K53" s="46" t="s">
        <v>246</v>
      </c>
      <c r="L53" s="46" t="s">
        <v>196</v>
      </c>
      <c r="M53" s="94">
        <v>0.96</v>
      </c>
      <c r="N53" s="49"/>
      <c r="O53" s="49">
        <f t="shared" si="0"/>
        <v>-100</v>
      </c>
      <c r="P53" s="59" t="s">
        <v>91</v>
      </c>
      <c r="Q53" s="49"/>
      <c r="R53" s="94">
        <v>0.96</v>
      </c>
      <c r="S53" s="49">
        <v>1</v>
      </c>
      <c r="T53" s="49">
        <v>25</v>
      </c>
      <c r="U53" s="49">
        <v>25</v>
      </c>
      <c r="V53" s="49">
        <f t="shared" si="1"/>
        <v>4.1666666666666714</v>
      </c>
      <c r="W53" s="49" t="str">
        <f t="shared" ref="W53:W55" si="11">IF(ISERROR(IF(Q$8="Ascendente",(IF(AND(V53&gt;=(-5),V53&lt;=15),"Aceptable",(IF(AND(V53&gt;=(-10),V53&lt;(-5)),"Riesgo","Crítico")))),(IF(AND(V53&gt;=(-15),V53&lt;=5),"Aceptable",(IF(AND(V53&gt;5,V53&lt;=15),"Riesgo","Crítico")))))),"",(IF(Q53="Ascendente",(IF(AND(V53&gt;=(-5),V53&lt;=15),"Aceptable",(IF(AND(V53&gt;=(-10),V53&lt;(-5)),"Riesgo","Crítico")))),(IF(AND(V53&gt;=(-15),V53&lt;=5),"Aceptable",(IF(AND(V53&gt;5,V53&lt;=15),"Riesgo","Crítico")))))))</f>
        <v>Aceptable</v>
      </c>
      <c r="X53" s="53" t="s">
        <v>247</v>
      </c>
      <c r="Y53" s="53" t="s">
        <v>248</v>
      </c>
      <c r="Z53" s="53" t="s">
        <v>249</v>
      </c>
      <c r="AA53" s="49" t="s">
        <v>250</v>
      </c>
      <c r="AB53" s="49"/>
      <c r="AC53" s="52" t="s">
        <v>92</v>
      </c>
      <c r="AD53" s="49"/>
      <c r="AE53" s="49" t="str">
        <f t="shared" si="3"/>
        <v/>
      </c>
      <c r="AF53" s="49" t="str">
        <f t="shared" si="4"/>
        <v>Crítico</v>
      </c>
      <c r="AG53" s="53"/>
      <c r="AH53" s="53"/>
      <c r="AI53" s="53"/>
      <c r="AJ53" s="53"/>
      <c r="AK53" s="53"/>
      <c r="AL53" s="95">
        <v>0.96</v>
      </c>
      <c r="AM53" s="49">
        <v>1</v>
      </c>
      <c r="AN53" s="49">
        <v>57</v>
      </c>
      <c r="AO53" s="49">
        <v>57</v>
      </c>
      <c r="AP53" s="49">
        <f t="shared" si="9"/>
        <v>4.1666666666666714</v>
      </c>
      <c r="AQ53" s="49" t="str">
        <f t="shared" si="10"/>
        <v>Aceptable</v>
      </c>
      <c r="AR53" s="108" t="s">
        <v>251</v>
      </c>
      <c r="AS53" s="108" t="s">
        <v>252</v>
      </c>
      <c r="AT53" s="108" t="s">
        <v>253</v>
      </c>
      <c r="AU53" s="108" t="s">
        <v>140</v>
      </c>
      <c r="AV53" s="109"/>
      <c r="AW53" s="95">
        <v>0.96</v>
      </c>
      <c r="AX53" s="79">
        <v>1</v>
      </c>
      <c r="AY53" s="49">
        <v>36</v>
      </c>
      <c r="AZ53" s="49">
        <v>36</v>
      </c>
      <c r="BA53" s="49">
        <f t="shared" si="5"/>
        <v>4.1666666666666714</v>
      </c>
      <c r="BB53" s="49" t="str">
        <f t="shared" si="6"/>
        <v>Aceptable</v>
      </c>
      <c r="BC53" s="110" t="s">
        <v>254</v>
      </c>
      <c r="BD53" s="110" t="s">
        <v>255</v>
      </c>
      <c r="BE53" s="110" t="s">
        <v>256</v>
      </c>
      <c r="BF53" s="110" t="s">
        <v>140</v>
      </c>
      <c r="BG53" s="109"/>
      <c r="BH53" s="95">
        <v>0.96</v>
      </c>
      <c r="BI53" s="65">
        <v>100</v>
      </c>
      <c r="BJ53" s="65">
        <v>89</v>
      </c>
      <c r="BK53" s="65">
        <v>89</v>
      </c>
      <c r="BL53" s="65">
        <v>0</v>
      </c>
      <c r="BM53" s="49" t="str">
        <f t="shared" si="8"/>
        <v>Aceptable</v>
      </c>
      <c r="BN53" s="77" t="s">
        <v>257</v>
      </c>
      <c r="BO53" s="77" t="s">
        <v>258</v>
      </c>
      <c r="BP53" s="77" t="s">
        <v>259</v>
      </c>
      <c r="BQ53" s="77" t="s">
        <v>140</v>
      </c>
      <c r="BR53" s="53"/>
      <c r="BS53" s="46" t="s">
        <v>260</v>
      </c>
      <c r="BT53" s="84">
        <v>33401</v>
      </c>
      <c r="BU53" s="84" t="s">
        <v>130</v>
      </c>
      <c r="BV53" s="103">
        <v>157130</v>
      </c>
      <c r="BW53" s="97"/>
      <c r="BX53" s="86"/>
      <c r="BY53" s="86"/>
      <c r="BZ53" s="86">
        <v>12700</v>
      </c>
      <c r="CA53" s="86"/>
      <c r="CB53" s="86"/>
      <c r="CC53" s="86"/>
      <c r="CD53" s="86"/>
      <c r="CE53" s="86"/>
      <c r="CF53" s="86"/>
      <c r="CG53" s="86"/>
      <c r="CH53" s="86"/>
      <c r="CI53" s="86"/>
      <c r="CJ53" s="44">
        <v>0</v>
      </c>
      <c r="CK53" s="44"/>
      <c r="CL53" s="44"/>
      <c r="CM53" s="44">
        <v>12700</v>
      </c>
      <c r="CN53" s="44"/>
      <c r="CO53" s="44"/>
      <c r="CP53" s="44">
        <v>0</v>
      </c>
      <c r="CQ53" s="44"/>
      <c r="CR53" s="44"/>
      <c r="CS53" s="44"/>
      <c r="CT53" s="44"/>
      <c r="CU53" s="44"/>
      <c r="CV53" s="44"/>
      <c r="CW53" s="44"/>
      <c r="CX53" s="44"/>
      <c r="CY53" s="44"/>
      <c r="CZ53" s="44"/>
      <c r="DA53" s="44"/>
      <c r="DB53" s="44"/>
      <c r="DC53" s="44"/>
      <c r="DD53" s="44"/>
      <c r="DE53" s="44"/>
      <c r="DF53" s="44"/>
      <c r="DG53" s="44"/>
      <c r="DH53" s="44"/>
      <c r="DI53" s="44"/>
      <c r="DJ53" s="44"/>
      <c r="DK53" s="44"/>
      <c r="DL53" s="44"/>
      <c r="DM53" s="44"/>
      <c r="DN53" s="44"/>
      <c r="DO53" s="44"/>
      <c r="DP53" s="44"/>
      <c r="DQ53" s="44"/>
      <c r="DR53" s="44"/>
      <c r="DS53" s="44"/>
      <c r="DT53" s="44"/>
      <c r="DU53" s="44"/>
      <c r="DV53" s="44"/>
      <c r="DW53" s="44"/>
      <c r="DX53" s="44"/>
      <c r="DY53" s="44"/>
      <c r="DZ53" s="44"/>
    </row>
    <row r="54" spans="1:130" ht="293.25" customHeight="1">
      <c r="A54" s="45" t="s">
        <v>189</v>
      </c>
      <c r="B54" s="46" t="s">
        <v>261</v>
      </c>
      <c r="C54" s="46" t="s">
        <v>262</v>
      </c>
      <c r="D54" s="46" t="s">
        <v>263</v>
      </c>
      <c r="E54" s="46" t="s">
        <v>264</v>
      </c>
      <c r="F54" s="46" t="s">
        <v>209</v>
      </c>
      <c r="G54" s="46" t="s">
        <v>85</v>
      </c>
      <c r="H54" s="46" t="s">
        <v>86</v>
      </c>
      <c r="I54" s="46" t="s">
        <v>118</v>
      </c>
      <c r="J54" s="46" t="s">
        <v>265</v>
      </c>
      <c r="K54" s="46" t="s">
        <v>266</v>
      </c>
      <c r="L54" s="46" t="s">
        <v>196</v>
      </c>
      <c r="M54" s="94">
        <v>0.9</v>
      </c>
      <c r="N54" s="49">
        <v>19</v>
      </c>
      <c r="O54" s="49">
        <f t="shared" si="0"/>
        <v>2011.1111111111109</v>
      </c>
      <c r="P54" s="59" t="s">
        <v>91</v>
      </c>
      <c r="Q54" s="49"/>
      <c r="R54" s="95">
        <v>1</v>
      </c>
      <c r="S54" s="111">
        <v>1</v>
      </c>
      <c r="T54" s="55">
        <v>8</v>
      </c>
      <c r="U54" s="55">
        <v>9</v>
      </c>
      <c r="V54" s="49">
        <f t="shared" si="1"/>
        <v>0</v>
      </c>
      <c r="W54" s="49" t="str">
        <f t="shared" si="11"/>
        <v>Aceptable</v>
      </c>
      <c r="X54" s="53" t="s">
        <v>267</v>
      </c>
      <c r="Y54" s="53" t="s">
        <v>268</v>
      </c>
      <c r="Z54" s="53" t="s">
        <v>269</v>
      </c>
      <c r="AA54" s="53" t="s">
        <v>270</v>
      </c>
      <c r="AB54" s="112" t="s">
        <v>271</v>
      </c>
      <c r="AC54" s="52" t="s">
        <v>92</v>
      </c>
      <c r="AD54" s="49"/>
      <c r="AE54" s="49" t="str">
        <f t="shared" si="3"/>
        <v/>
      </c>
      <c r="AF54" s="49" t="str">
        <f t="shared" si="4"/>
        <v>Crítico</v>
      </c>
      <c r="AG54" s="53"/>
      <c r="AH54" s="53"/>
      <c r="AI54" s="53"/>
      <c r="AJ54" s="53"/>
      <c r="AK54" s="53"/>
      <c r="AL54" s="95">
        <v>0.9</v>
      </c>
      <c r="AM54" s="98">
        <v>0.88</v>
      </c>
      <c r="AN54" s="49">
        <v>8</v>
      </c>
      <c r="AO54" s="49">
        <v>9</v>
      </c>
      <c r="AP54" s="49">
        <f t="shared" si="9"/>
        <v>-2.2222222222222285</v>
      </c>
      <c r="AQ54" s="49" t="str">
        <f t="shared" si="10"/>
        <v>Aceptable</v>
      </c>
      <c r="AR54" s="113" t="s">
        <v>272</v>
      </c>
      <c r="AS54" s="114" t="s">
        <v>273</v>
      </c>
      <c r="AT54" s="114" t="s">
        <v>274</v>
      </c>
      <c r="AU54" s="109"/>
      <c r="AV54" s="109"/>
      <c r="AW54" s="95">
        <v>0.9</v>
      </c>
      <c r="AX54" s="98">
        <v>0.9</v>
      </c>
      <c r="AY54" s="49">
        <v>9</v>
      </c>
      <c r="AZ54" s="49">
        <v>9</v>
      </c>
      <c r="BA54" s="49">
        <f t="shared" si="5"/>
        <v>0</v>
      </c>
      <c r="BB54" s="49" t="str">
        <f t="shared" ref="BB54" si="12">IF(ISERROR(IF(AI$8="Ascendente",(IF(AND(BA54&gt;=(-5),BA54&lt;=15),"Aceptable",(IF(AND(BA54&gt;=(-10),BA54&lt;(-5)),"Riesgo","Crítico")))),(IF(AND(BA54&gt;=(-15),BA54&lt;=5),"Aceptable",(IF(AND(BA54&gt;5,BA54&lt;=15),"Riesgo","Crítico")))))),"",(IF(AI54="Ascendente",(IF(AND(BA54&gt;=(-5),BA54&lt;=15),"Aceptable",(IF(AND(BA54&gt;=(-10),BA54&lt;(-5)),"Riesgo","Crítico")))),(IF(AND(BA54&gt;=(-15),BA54&lt;=5),"Aceptable",(IF(AND(BA54&gt;5,BA54&lt;=15),"Riesgo","Crítico")))))))</f>
        <v>Aceptable</v>
      </c>
      <c r="BC54" s="115" t="s">
        <v>275</v>
      </c>
      <c r="BD54" s="116" t="s">
        <v>276</v>
      </c>
      <c r="BE54" s="115" t="s">
        <v>277</v>
      </c>
      <c r="BF54" s="109"/>
      <c r="BG54" s="109"/>
      <c r="BH54" s="95">
        <v>0.9</v>
      </c>
      <c r="BI54" s="98">
        <v>0.9</v>
      </c>
      <c r="BJ54" s="49">
        <v>8</v>
      </c>
      <c r="BK54" s="49">
        <v>8</v>
      </c>
      <c r="BL54" s="49">
        <f t="shared" si="7"/>
        <v>0</v>
      </c>
      <c r="BM54" s="49" t="str">
        <f t="shared" si="8"/>
        <v>Aceptable</v>
      </c>
      <c r="BN54" s="53" t="s">
        <v>278</v>
      </c>
      <c r="BO54" s="53" t="s">
        <v>279</v>
      </c>
      <c r="BP54" s="53" t="s">
        <v>280</v>
      </c>
      <c r="BQ54" s="53"/>
      <c r="BR54" s="53"/>
      <c r="BS54" s="46" t="s">
        <v>281</v>
      </c>
      <c r="BT54" s="102" t="s">
        <v>130</v>
      </c>
      <c r="BU54" s="102"/>
      <c r="BV54" s="103">
        <v>0</v>
      </c>
      <c r="BW54" s="97"/>
      <c r="BX54" s="86"/>
      <c r="BY54" s="86"/>
      <c r="BZ54" s="86"/>
      <c r="CA54" s="86"/>
      <c r="CB54" s="86"/>
      <c r="CC54" s="86"/>
      <c r="CD54" s="86"/>
      <c r="CE54" s="86"/>
      <c r="CF54" s="86"/>
      <c r="CG54" s="86"/>
      <c r="CH54" s="86"/>
      <c r="CI54" s="86"/>
      <c r="CJ54" s="44"/>
      <c r="CK54" s="44"/>
      <c r="CL54" s="44"/>
      <c r="CM54" s="44"/>
      <c r="CN54" s="44"/>
      <c r="CO54" s="44"/>
      <c r="CP54" s="44"/>
      <c r="CQ54" s="44"/>
      <c r="CR54" s="44"/>
      <c r="CS54" s="44"/>
      <c r="CT54" s="44"/>
      <c r="CU54" s="44"/>
      <c r="CV54" s="44"/>
      <c r="CW54" s="44"/>
      <c r="CX54" s="44"/>
      <c r="CY54" s="44"/>
      <c r="CZ54" s="44"/>
      <c r="DA54" s="44"/>
      <c r="DB54" s="44"/>
      <c r="DC54" s="44"/>
      <c r="DD54" s="44"/>
      <c r="DE54" s="44"/>
      <c r="DF54" s="44"/>
      <c r="DG54" s="44"/>
      <c r="DH54" s="44"/>
      <c r="DI54" s="44"/>
      <c r="DJ54" s="44"/>
      <c r="DK54" s="44"/>
      <c r="DL54" s="44"/>
      <c r="DM54" s="44"/>
      <c r="DN54" s="44"/>
      <c r="DO54" s="44"/>
      <c r="DP54" s="44"/>
      <c r="DQ54" s="44"/>
      <c r="DR54" s="44"/>
      <c r="DS54" s="44"/>
      <c r="DT54" s="44"/>
      <c r="DU54" s="44"/>
      <c r="DV54" s="44"/>
      <c r="DW54" s="44"/>
      <c r="DX54" s="44"/>
      <c r="DY54" s="44"/>
      <c r="DZ54" s="44"/>
    </row>
    <row r="55" spans="1:130" ht="189.75" customHeight="1">
      <c r="A55" s="45" t="s">
        <v>189</v>
      </c>
      <c r="B55" s="63" t="s">
        <v>282</v>
      </c>
      <c r="C55" s="46" t="s">
        <v>283</v>
      </c>
      <c r="D55" s="46" t="s">
        <v>284</v>
      </c>
      <c r="E55" s="46" t="s">
        <v>285</v>
      </c>
      <c r="F55" s="46" t="s">
        <v>209</v>
      </c>
      <c r="G55" s="46" t="s">
        <v>85</v>
      </c>
      <c r="H55" s="46" t="s">
        <v>86</v>
      </c>
      <c r="I55" s="46" t="s">
        <v>118</v>
      </c>
      <c r="J55" s="46" t="s">
        <v>286</v>
      </c>
      <c r="K55" s="46" t="s">
        <v>287</v>
      </c>
      <c r="L55" s="46" t="s">
        <v>196</v>
      </c>
      <c r="M55" s="94">
        <v>1</v>
      </c>
      <c r="N55" s="49"/>
      <c r="O55" s="49">
        <f>IF(ISERROR((-1)*(100-((N55*100)/M55))),"",((-1)*(100-((N55*100)/M55))))</f>
        <v>-100</v>
      </c>
      <c r="P55" s="59" t="s">
        <v>91</v>
      </c>
      <c r="Q55" s="49"/>
      <c r="R55" s="95">
        <v>1</v>
      </c>
      <c r="S55" s="79">
        <v>1</v>
      </c>
      <c r="T55" s="49">
        <v>131</v>
      </c>
      <c r="U55" s="49">
        <v>131</v>
      </c>
      <c r="V55" s="49">
        <f t="shared" si="1"/>
        <v>0</v>
      </c>
      <c r="W55" s="49" t="str">
        <f t="shared" si="11"/>
        <v>Aceptable</v>
      </c>
      <c r="X55" s="63" t="s">
        <v>288</v>
      </c>
      <c r="Y55" s="63" t="s">
        <v>289</v>
      </c>
      <c r="Z55" s="63" t="s">
        <v>290</v>
      </c>
      <c r="AA55" s="49"/>
      <c r="AB55" s="80" t="s">
        <v>160</v>
      </c>
      <c r="AC55" s="52" t="s">
        <v>92</v>
      </c>
      <c r="AD55" s="49"/>
      <c r="AE55" s="49" t="str">
        <f t="shared" si="3"/>
        <v/>
      </c>
      <c r="AF55" s="49" t="str">
        <f t="shared" si="4"/>
        <v>Crítico</v>
      </c>
      <c r="AG55" s="53"/>
      <c r="AH55" s="53"/>
      <c r="AI55" s="53"/>
      <c r="AJ55" s="53"/>
      <c r="AK55" s="53"/>
      <c r="AL55" s="95">
        <v>1</v>
      </c>
      <c r="AM55" s="98">
        <v>0.86</v>
      </c>
      <c r="AN55" s="49">
        <v>87</v>
      </c>
      <c r="AO55" s="49">
        <v>75</v>
      </c>
      <c r="AP55" s="49">
        <f t="shared" si="9"/>
        <v>-14</v>
      </c>
      <c r="AQ55" s="49" t="str">
        <f t="shared" si="10"/>
        <v>Aceptable</v>
      </c>
      <c r="AR55" s="63" t="s">
        <v>291</v>
      </c>
      <c r="AS55" s="63" t="s">
        <v>292</v>
      </c>
      <c r="AT55" s="63" t="s">
        <v>293</v>
      </c>
      <c r="AU55" s="109"/>
      <c r="AV55" s="109"/>
      <c r="AW55" s="95">
        <v>1</v>
      </c>
      <c r="AX55" s="98">
        <v>0.78</v>
      </c>
      <c r="AY55" s="49">
        <v>177</v>
      </c>
      <c r="AZ55" s="49">
        <v>228</v>
      </c>
      <c r="BA55" s="49">
        <f>IF(ISERROR((-1)*(100-((AX55*100)/AW55))),"",((-1)*(100-((AX55*100)/AW55))))</f>
        <v>-22</v>
      </c>
      <c r="BB55" s="49" t="str">
        <f>IF(ISERROR(IF(AI$8="Ascendente",(IF(AND(BA55&gt;=(-5),BA55&lt;=15),"Aceptable",(IF(AND(BA55&gt;=(-10),BA55&lt;(-5)),"Riesgo","Crítico")))),(IF(AND(BA55&gt;=(-15),BA55&lt;=5),"Aceptable",(IF(AND(BA55&gt;5,BA55&lt;=15),"Riesgo","Crítico")))))),"",(IF(AI55="Ascendente",(IF(AND(BA55&gt;=(-5),BA55&lt;=15),"Aceptable",(IF(AND(BA55&gt;=(-10),BA55&lt;(-5)),"Riesgo","Crítico")))),(IF(AND(BA55&gt;=(-15),BA55&lt;=5),"Aceptable",(IF(AND(BA55&gt;5,BA55&lt;=15),"Riesgo","Crítico")))))))</f>
        <v>Crítico</v>
      </c>
      <c r="BC55" s="63" t="s">
        <v>294</v>
      </c>
      <c r="BD55" s="63" t="s">
        <v>292</v>
      </c>
      <c r="BE55" s="63" t="s">
        <v>295</v>
      </c>
      <c r="BF55" s="109"/>
      <c r="BG55" s="109"/>
      <c r="BH55" s="95">
        <v>1</v>
      </c>
      <c r="BI55" s="98">
        <v>0.95</v>
      </c>
      <c r="BJ55" s="49">
        <v>139</v>
      </c>
      <c r="BK55" s="49">
        <v>146</v>
      </c>
      <c r="BL55" s="49">
        <f t="shared" si="7"/>
        <v>-5</v>
      </c>
      <c r="BM55" s="49" t="str">
        <f t="shared" si="8"/>
        <v>Aceptable</v>
      </c>
      <c r="BN55" s="63" t="s">
        <v>296</v>
      </c>
      <c r="BO55" s="63" t="s">
        <v>297</v>
      </c>
      <c r="BP55" s="63" t="s">
        <v>298</v>
      </c>
      <c r="BQ55" s="53"/>
      <c r="BR55" s="53"/>
      <c r="BS55" s="46" t="s">
        <v>299</v>
      </c>
      <c r="BT55" s="102" t="s">
        <v>130</v>
      </c>
      <c r="BU55" s="102"/>
      <c r="BV55" s="103">
        <v>0</v>
      </c>
      <c r="BW55" s="97"/>
      <c r="BX55" s="86"/>
      <c r="BY55" s="86"/>
      <c r="BZ55" s="86"/>
      <c r="CA55" s="86"/>
      <c r="CB55" s="86"/>
      <c r="CC55" s="86"/>
      <c r="CD55" s="86"/>
      <c r="CE55" s="86"/>
      <c r="CF55" s="86"/>
      <c r="CG55" s="86"/>
      <c r="CH55" s="86"/>
      <c r="CI55" s="86"/>
      <c r="CJ55" s="44"/>
      <c r="CK55" s="44"/>
      <c r="CL55" s="44"/>
      <c r="CM55" s="44"/>
      <c r="CN55" s="44"/>
      <c r="CO55" s="44"/>
      <c r="CP55" s="44"/>
      <c r="CQ55" s="44"/>
      <c r="CR55" s="44"/>
      <c r="CS55" s="44"/>
      <c r="CT55" s="44"/>
      <c r="CU55" s="44"/>
      <c r="CV55" s="44"/>
      <c r="CW55" s="44"/>
      <c r="CX55" s="44"/>
      <c r="CY55" s="44"/>
      <c r="CZ55" s="44"/>
      <c r="DA55" s="44"/>
      <c r="DB55" s="44"/>
      <c r="DC55" s="44"/>
      <c r="DD55" s="44"/>
      <c r="DE55" s="44"/>
      <c r="DF55" s="44"/>
      <c r="DG55" s="44"/>
      <c r="DH55" s="44"/>
      <c r="DI55" s="44"/>
      <c r="DJ55" s="44"/>
      <c r="DK55" s="44"/>
      <c r="DL55" s="44"/>
      <c r="DM55" s="44"/>
      <c r="DN55" s="44"/>
      <c r="DO55" s="44"/>
      <c r="DP55" s="44"/>
      <c r="DQ55" s="44"/>
      <c r="DR55" s="44"/>
      <c r="DS55" s="44"/>
      <c r="DT55" s="44"/>
      <c r="DU55" s="44"/>
      <c r="DV55" s="44"/>
      <c r="DW55" s="44"/>
      <c r="DX55" s="44"/>
      <c r="DY55" s="44"/>
      <c r="DZ55" s="44"/>
    </row>
    <row r="56" spans="1:130" ht="99.75" customHeight="1">
      <c r="A56" s="117" t="s">
        <v>189</v>
      </c>
      <c r="B56" s="118" t="s">
        <v>300</v>
      </c>
      <c r="C56" s="119" t="s">
        <v>301</v>
      </c>
      <c r="D56" s="120" t="s">
        <v>302</v>
      </c>
      <c r="E56" s="121" t="s">
        <v>303</v>
      </c>
      <c r="F56" s="122" t="s">
        <v>209</v>
      </c>
      <c r="G56" s="122" t="s">
        <v>85</v>
      </c>
      <c r="H56" s="122" t="s">
        <v>86</v>
      </c>
      <c r="I56" s="122" t="s">
        <v>118</v>
      </c>
      <c r="J56" s="122" t="s">
        <v>304</v>
      </c>
      <c r="K56" s="122" t="s">
        <v>305</v>
      </c>
      <c r="L56" s="122" t="s">
        <v>196</v>
      </c>
      <c r="M56" s="123">
        <v>1</v>
      </c>
      <c r="N56" s="124"/>
      <c r="O56" s="124">
        <v>-100</v>
      </c>
      <c r="P56" s="125" t="s">
        <v>91</v>
      </c>
      <c r="Q56" s="124"/>
      <c r="R56" s="123">
        <v>0.85</v>
      </c>
      <c r="S56" s="126">
        <f>(T56/U56)*100</f>
        <v>84.210526315789465</v>
      </c>
      <c r="T56" s="124">
        <v>16</v>
      </c>
      <c r="U56" s="124">
        <v>19</v>
      </c>
      <c r="V56" s="124">
        <v>3</v>
      </c>
      <c r="W56" s="124" t="s">
        <v>125</v>
      </c>
      <c r="X56" s="127" t="s">
        <v>306</v>
      </c>
      <c r="Y56" s="127" t="s">
        <v>307</v>
      </c>
      <c r="Z56" s="127" t="s">
        <v>308</v>
      </c>
      <c r="AA56" s="124"/>
      <c r="AB56" s="124"/>
      <c r="AC56" s="128"/>
      <c r="AD56" s="124"/>
      <c r="AE56" s="129"/>
      <c r="AF56" s="129"/>
      <c r="AG56" s="129"/>
      <c r="AH56" s="129"/>
      <c r="AI56" s="129"/>
      <c r="AJ56" s="129"/>
      <c r="AK56" s="129"/>
      <c r="AL56" s="130">
        <v>1</v>
      </c>
      <c r="AM56" s="131">
        <v>0.89</v>
      </c>
      <c r="AN56" s="124">
        <v>17</v>
      </c>
      <c r="AO56" s="124">
        <v>19</v>
      </c>
      <c r="AP56" s="124">
        <f>IF(ISERROR((-1)*(100-((AM56*100)/AL56))),"",((-1)*(100-((AM56*100)/AL56))))</f>
        <v>-11</v>
      </c>
      <c r="AQ56" s="124" t="str">
        <f t="shared" si="10"/>
        <v>Aceptable</v>
      </c>
      <c r="AR56" s="127" t="s">
        <v>309</v>
      </c>
      <c r="AS56" s="127" t="s">
        <v>310</v>
      </c>
      <c r="AT56" s="127" t="s">
        <v>311</v>
      </c>
      <c r="AU56" s="132" t="s">
        <v>312</v>
      </c>
      <c r="AV56" s="124"/>
      <c r="AW56" s="133">
        <v>100</v>
      </c>
      <c r="AX56" s="126">
        <f>(AY56/AZ56)*100</f>
        <v>94.73684210526315</v>
      </c>
      <c r="AY56" s="124">
        <v>18</v>
      </c>
      <c r="AZ56" s="124">
        <v>19</v>
      </c>
      <c r="BA56" s="124">
        <f>IF(ISERROR((-1)*(100-((AX56*100)/AW56))),"",((-1)*(100-((AX56*100)/AW56))))</f>
        <v>-5.2631578947368496</v>
      </c>
      <c r="BB56" s="124" t="str">
        <f>IF(ISERROR(IF(AG$8="Ascendente",(IF(AND(BA56&gt;=(-5),BA56&lt;=15),"Aceptable",(IF(AND(BA56&gt;=(-10),BA56&lt;(-5)),"Riesgo","Crítico")))),(IF(AND(BA56&gt;=(-15),BA56&lt;=5),"Aceptable",(IF(AND(BA56&gt;5,BA56&lt;=15),"Riesgo","Crítico")))))),"",(IF(AG56="Ascendente",(IF(AND(BA56&gt;=(-5),BA56&lt;=15),"Aceptable",(IF(AND(BA56&gt;=(-10),BA56&lt;(-5)),"Riesgo","Crítico")))),(IF(AND(BA56&gt;=(-15),BA56&lt;=5),"Aceptable",(IF(AND(BA56&gt;5,BA56&lt;=15),"Riesgo","Crítico")))))))</f>
        <v>Aceptable</v>
      </c>
      <c r="BC56" s="120" t="s">
        <v>313</v>
      </c>
      <c r="BD56" s="127" t="s">
        <v>314</v>
      </c>
      <c r="BE56" s="127" t="s">
        <v>315</v>
      </c>
      <c r="BF56" s="124"/>
      <c r="BG56" s="124"/>
      <c r="BH56" s="133">
        <v>100</v>
      </c>
      <c r="BI56" s="131">
        <f>(BJ56/BK56)*100</f>
        <v>94.73684210526315</v>
      </c>
      <c r="BJ56" s="124">
        <v>18</v>
      </c>
      <c r="BK56" s="124">
        <v>19</v>
      </c>
      <c r="BL56" s="124">
        <f>IF(ISERROR((-1)*(100-((BI56*100)/BH56))),"",((-1)*(100-((BI56*100)/BH56))))</f>
        <v>-5.2631578947368496</v>
      </c>
      <c r="BM56" s="134" t="str">
        <f>IF(ISERROR(IF(AR$8="Ascendente",(IF(AND(BL56&gt;=(-5),BL56&lt;=15),"Aceptable",(IF(AND(BL56&gt;=(-10),BL56&lt;(-5)),"Riesgo","Crítico")))),(IF(AND(BL56&gt;=(-15),BL56&lt;=5),"Aceptable",(IF(AND(BL56&gt;5,BL56&lt;=15),"Riesgo","Crítico")))))),"",(IF(AR56="Ascendente",(IF(AND(BL56&gt;=(-5),BL56&lt;=15),"Aceptable",(IF(AND(BL56&gt;=(-10),BL56&lt;(-5)),"Riesgo","Crítico")))),(IF(AND(BL56&gt;=(-15),BL56&lt;=5),"Aceptable",(IF(AND(BL56&gt;5,BL56&lt;=15),"Riesgo","Crítico")))))))</f>
        <v>Aceptable</v>
      </c>
      <c r="BN56" s="120" t="s">
        <v>316</v>
      </c>
      <c r="BO56" s="127" t="s">
        <v>317</v>
      </c>
      <c r="BP56" s="127" t="s">
        <v>318</v>
      </c>
      <c r="BQ56" s="124"/>
      <c r="BR56" s="124"/>
      <c r="BS56" s="135"/>
      <c r="BT56" s="84">
        <v>31101</v>
      </c>
      <c r="BU56" s="84" t="s">
        <v>319</v>
      </c>
      <c r="BV56" s="93">
        <v>578418</v>
      </c>
      <c r="BW56" s="136">
        <f>SUM(BV56:BV62)</f>
        <v>11195216</v>
      </c>
      <c r="BX56" s="86"/>
      <c r="BY56" s="86"/>
      <c r="BZ56" s="86">
        <v>144603</v>
      </c>
      <c r="CA56" s="86"/>
      <c r="CB56" s="86"/>
      <c r="CC56" s="86"/>
      <c r="CD56" s="86"/>
      <c r="CE56" s="86"/>
      <c r="CF56" s="86"/>
      <c r="CG56" s="86"/>
      <c r="CH56" s="86"/>
      <c r="CI56" s="86"/>
      <c r="CJ56" s="44">
        <v>0</v>
      </c>
      <c r="CK56" s="44"/>
      <c r="CL56" s="44"/>
      <c r="CM56" s="44">
        <v>0</v>
      </c>
      <c r="CN56" s="44"/>
      <c r="CO56" s="44"/>
      <c r="CP56" s="44">
        <v>0</v>
      </c>
      <c r="CQ56" s="44"/>
      <c r="CR56" s="44"/>
      <c r="CS56" s="44"/>
      <c r="CT56" s="44"/>
      <c r="CU56" s="44"/>
      <c r="CV56" s="44"/>
      <c r="CW56" s="44"/>
      <c r="CX56" s="44"/>
      <c r="CY56" s="44"/>
      <c r="CZ56" s="44"/>
      <c r="DA56" s="44"/>
      <c r="DB56" s="44"/>
      <c r="DC56" s="44"/>
      <c r="DD56" s="44"/>
      <c r="DE56" s="44"/>
      <c r="DF56" s="44"/>
      <c r="DG56" s="44"/>
      <c r="DH56" s="44"/>
      <c r="DI56" s="44"/>
      <c r="DJ56" s="44"/>
      <c r="DK56" s="44"/>
      <c r="DL56" s="44"/>
      <c r="DM56" s="44"/>
      <c r="DN56" s="44"/>
      <c r="DO56" s="44"/>
      <c r="DP56" s="44"/>
      <c r="DQ56" s="44"/>
      <c r="DR56" s="44"/>
      <c r="DS56" s="44"/>
      <c r="DT56" s="44"/>
      <c r="DU56" s="44"/>
      <c r="DV56" s="44"/>
      <c r="DW56" s="44"/>
      <c r="DX56" s="44"/>
      <c r="DY56" s="44"/>
      <c r="DZ56" s="44"/>
    </row>
    <row r="57" spans="1:130" ht="25.5" customHeight="1">
      <c r="A57" s="137"/>
      <c r="B57" s="138"/>
      <c r="C57" s="119"/>
      <c r="D57" s="120"/>
      <c r="E57" s="121"/>
      <c r="F57" s="122"/>
      <c r="G57" s="122"/>
      <c r="H57" s="122"/>
      <c r="I57" s="122"/>
      <c r="J57" s="122"/>
      <c r="K57" s="122"/>
      <c r="L57" s="122"/>
      <c r="M57" s="139"/>
      <c r="N57" s="140"/>
      <c r="O57" s="140"/>
      <c r="P57" s="141"/>
      <c r="Q57" s="140"/>
      <c r="R57" s="139"/>
      <c r="S57" s="142"/>
      <c r="T57" s="140"/>
      <c r="U57" s="140"/>
      <c r="V57" s="140"/>
      <c r="W57" s="140"/>
      <c r="X57" s="127"/>
      <c r="Y57" s="127"/>
      <c r="Z57" s="127"/>
      <c r="AA57" s="140"/>
      <c r="AB57" s="140"/>
      <c r="AC57" s="143"/>
      <c r="AD57" s="140"/>
      <c r="AE57" s="129"/>
      <c r="AF57" s="129"/>
      <c r="AG57" s="129"/>
      <c r="AH57" s="129"/>
      <c r="AI57" s="129"/>
      <c r="AJ57" s="129"/>
      <c r="AK57" s="129"/>
      <c r="AL57" s="144"/>
      <c r="AM57" s="145"/>
      <c r="AN57" s="140"/>
      <c r="AO57" s="140"/>
      <c r="AP57" s="140"/>
      <c r="AQ57" s="140"/>
      <c r="AR57" s="127"/>
      <c r="AS57" s="127"/>
      <c r="AT57" s="127"/>
      <c r="AU57" s="146"/>
      <c r="AV57" s="140"/>
      <c r="AW57" s="147"/>
      <c r="AX57" s="142"/>
      <c r="AY57" s="140"/>
      <c r="AZ57" s="140"/>
      <c r="BA57" s="140"/>
      <c r="BB57" s="140"/>
      <c r="BC57" s="120"/>
      <c r="BD57" s="127"/>
      <c r="BE57" s="127"/>
      <c r="BF57" s="140"/>
      <c r="BG57" s="140"/>
      <c r="BH57" s="147"/>
      <c r="BI57" s="145"/>
      <c r="BJ57" s="140"/>
      <c r="BK57" s="140"/>
      <c r="BL57" s="140"/>
      <c r="BM57" s="148"/>
      <c r="BN57" s="120"/>
      <c r="BO57" s="127"/>
      <c r="BP57" s="127"/>
      <c r="BQ57" s="140"/>
      <c r="BR57" s="140"/>
      <c r="BS57" s="135"/>
      <c r="BT57" s="84">
        <v>31301</v>
      </c>
      <c r="BU57" s="84" t="s">
        <v>320</v>
      </c>
      <c r="BV57" s="93">
        <v>543957</v>
      </c>
      <c r="BW57" s="136"/>
      <c r="BX57" s="86"/>
      <c r="BY57" s="86"/>
      <c r="BZ57" s="86">
        <v>90659</v>
      </c>
      <c r="CA57" s="86"/>
      <c r="CB57" s="86"/>
      <c r="CC57" s="86"/>
      <c r="CD57" s="86"/>
      <c r="CE57" s="86"/>
      <c r="CF57" s="86"/>
      <c r="CG57" s="86"/>
      <c r="CH57" s="86"/>
      <c r="CI57" s="86"/>
      <c r="CJ57" s="44">
        <v>0</v>
      </c>
      <c r="CK57" s="44"/>
      <c r="CL57" s="44"/>
      <c r="CM57" s="44">
        <v>0</v>
      </c>
      <c r="CN57" s="44"/>
      <c r="CO57" s="44"/>
      <c r="CP57" s="44">
        <v>0</v>
      </c>
      <c r="CQ57" s="44"/>
      <c r="CR57" s="44"/>
      <c r="CS57" s="44"/>
      <c r="CT57" s="44"/>
      <c r="CU57" s="44"/>
      <c r="CV57" s="44"/>
      <c r="CW57" s="44"/>
      <c r="CX57" s="44"/>
      <c r="CY57" s="44"/>
      <c r="CZ57" s="44"/>
      <c r="DA57" s="44"/>
      <c r="DB57" s="44"/>
      <c r="DC57" s="44"/>
      <c r="DD57" s="44"/>
      <c r="DE57" s="44"/>
      <c r="DF57" s="44"/>
      <c r="DG57" s="44"/>
      <c r="DH57" s="44"/>
      <c r="DI57" s="44"/>
      <c r="DJ57" s="44"/>
      <c r="DK57" s="44"/>
      <c r="DL57" s="44"/>
      <c r="DM57" s="44"/>
      <c r="DN57" s="44"/>
      <c r="DO57" s="44"/>
      <c r="DP57" s="44"/>
      <c r="DQ57" s="44"/>
      <c r="DR57" s="44"/>
      <c r="DS57" s="44"/>
      <c r="DT57" s="44"/>
      <c r="DU57" s="44"/>
      <c r="DV57" s="44"/>
      <c r="DW57" s="44"/>
      <c r="DX57" s="44"/>
      <c r="DY57" s="44"/>
      <c r="DZ57" s="44"/>
    </row>
    <row r="58" spans="1:130" ht="25.5" customHeight="1">
      <c r="A58" s="137"/>
      <c r="B58" s="138"/>
      <c r="C58" s="119"/>
      <c r="D58" s="120"/>
      <c r="E58" s="121"/>
      <c r="F58" s="122"/>
      <c r="G58" s="122"/>
      <c r="H58" s="122"/>
      <c r="I58" s="122"/>
      <c r="J58" s="122"/>
      <c r="K58" s="122"/>
      <c r="L58" s="122"/>
      <c r="M58" s="139"/>
      <c r="N58" s="140"/>
      <c r="O58" s="140"/>
      <c r="P58" s="141"/>
      <c r="Q58" s="140"/>
      <c r="R58" s="139"/>
      <c r="S58" s="142"/>
      <c r="T58" s="140"/>
      <c r="U58" s="140"/>
      <c r="V58" s="140"/>
      <c r="W58" s="140"/>
      <c r="X58" s="127"/>
      <c r="Y58" s="127"/>
      <c r="Z58" s="127"/>
      <c r="AA58" s="140"/>
      <c r="AB58" s="140"/>
      <c r="AC58" s="143"/>
      <c r="AD58" s="140"/>
      <c r="AE58" s="129"/>
      <c r="AF58" s="129"/>
      <c r="AG58" s="129"/>
      <c r="AH58" s="129"/>
      <c r="AI58" s="129"/>
      <c r="AJ58" s="129"/>
      <c r="AK58" s="129"/>
      <c r="AL58" s="144"/>
      <c r="AM58" s="145"/>
      <c r="AN58" s="140"/>
      <c r="AO58" s="140"/>
      <c r="AP58" s="140"/>
      <c r="AQ58" s="140"/>
      <c r="AR58" s="127"/>
      <c r="AS58" s="127"/>
      <c r="AT58" s="127"/>
      <c r="AU58" s="146"/>
      <c r="AV58" s="140"/>
      <c r="AW58" s="147"/>
      <c r="AX58" s="142"/>
      <c r="AY58" s="140"/>
      <c r="AZ58" s="140"/>
      <c r="BA58" s="140"/>
      <c r="BB58" s="140"/>
      <c r="BC58" s="120"/>
      <c r="BD58" s="127"/>
      <c r="BE58" s="127"/>
      <c r="BF58" s="140"/>
      <c r="BG58" s="140"/>
      <c r="BH58" s="147"/>
      <c r="BI58" s="145"/>
      <c r="BJ58" s="140"/>
      <c r="BK58" s="140"/>
      <c r="BL58" s="140"/>
      <c r="BM58" s="148"/>
      <c r="BN58" s="120"/>
      <c r="BO58" s="127"/>
      <c r="BP58" s="127"/>
      <c r="BQ58" s="140"/>
      <c r="BR58" s="140"/>
      <c r="BS58" s="135"/>
      <c r="BT58" s="84">
        <v>32201</v>
      </c>
      <c r="BU58" s="84" t="s">
        <v>321</v>
      </c>
      <c r="BV58" s="149">
        <v>8527765</v>
      </c>
      <c r="BW58" s="136"/>
      <c r="BX58" s="86"/>
      <c r="BY58" s="86"/>
      <c r="BZ58" s="86">
        <v>1776157.83</v>
      </c>
      <c r="CA58" s="86"/>
      <c r="CB58" s="86"/>
      <c r="CC58" s="86"/>
      <c r="CD58" s="86"/>
      <c r="CE58" s="86"/>
      <c r="CF58" s="86"/>
      <c r="CG58" s="86"/>
      <c r="CH58" s="86"/>
      <c r="CI58" s="86"/>
      <c r="CJ58" s="44">
        <v>0</v>
      </c>
      <c r="CK58" s="44"/>
      <c r="CL58" s="44"/>
      <c r="CM58" s="44">
        <v>0</v>
      </c>
      <c r="CN58" s="44"/>
      <c r="CO58" s="44"/>
      <c r="CP58" s="44">
        <v>0</v>
      </c>
      <c r="CQ58" s="44"/>
      <c r="CR58" s="44"/>
      <c r="CS58" s="44"/>
      <c r="CT58" s="44"/>
      <c r="CU58" s="44"/>
      <c r="CV58" s="44"/>
      <c r="CW58" s="44"/>
      <c r="CX58" s="44"/>
      <c r="CY58" s="44"/>
      <c r="CZ58" s="44"/>
      <c r="DA58" s="44"/>
      <c r="DB58" s="44"/>
      <c r="DC58" s="44"/>
      <c r="DD58" s="44"/>
      <c r="DE58" s="44"/>
      <c r="DF58" s="44"/>
      <c r="DG58" s="44"/>
      <c r="DH58" s="44"/>
      <c r="DI58" s="44"/>
      <c r="DJ58" s="44"/>
      <c r="DK58" s="44"/>
      <c r="DL58" s="44"/>
      <c r="DM58" s="44"/>
      <c r="DN58" s="44"/>
      <c r="DO58" s="44"/>
      <c r="DP58" s="44"/>
      <c r="DQ58" s="44"/>
      <c r="DR58" s="44"/>
      <c r="DS58" s="44"/>
      <c r="DT58" s="44"/>
      <c r="DU58" s="44"/>
      <c r="DV58" s="44"/>
      <c r="DW58" s="44"/>
      <c r="DX58" s="44"/>
      <c r="DY58" s="44"/>
      <c r="DZ58" s="44"/>
    </row>
    <row r="59" spans="1:130" ht="25.5" customHeight="1">
      <c r="A59" s="137"/>
      <c r="B59" s="138"/>
      <c r="C59" s="119"/>
      <c r="D59" s="120"/>
      <c r="E59" s="121"/>
      <c r="F59" s="122"/>
      <c r="G59" s="122"/>
      <c r="H59" s="122"/>
      <c r="I59" s="122"/>
      <c r="J59" s="122"/>
      <c r="K59" s="122"/>
      <c r="L59" s="122"/>
      <c r="M59" s="139"/>
      <c r="N59" s="140"/>
      <c r="O59" s="140"/>
      <c r="P59" s="141"/>
      <c r="Q59" s="140"/>
      <c r="R59" s="139"/>
      <c r="S59" s="142"/>
      <c r="T59" s="140"/>
      <c r="U59" s="140"/>
      <c r="V59" s="140"/>
      <c r="W59" s="140"/>
      <c r="X59" s="127"/>
      <c r="Y59" s="127"/>
      <c r="Z59" s="127"/>
      <c r="AA59" s="140"/>
      <c r="AB59" s="140"/>
      <c r="AC59" s="143"/>
      <c r="AD59" s="140"/>
      <c r="AE59" s="129"/>
      <c r="AF59" s="129"/>
      <c r="AG59" s="129"/>
      <c r="AH59" s="129"/>
      <c r="AI59" s="129"/>
      <c r="AJ59" s="129"/>
      <c r="AK59" s="129"/>
      <c r="AL59" s="144"/>
      <c r="AM59" s="145"/>
      <c r="AN59" s="140"/>
      <c r="AO59" s="140"/>
      <c r="AP59" s="140"/>
      <c r="AQ59" s="140"/>
      <c r="AR59" s="127"/>
      <c r="AS59" s="127"/>
      <c r="AT59" s="127"/>
      <c r="AU59" s="146"/>
      <c r="AV59" s="140"/>
      <c r="AW59" s="147"/>
      <c r="AX59" s="142"/>
      <c r="AY59" s="140"/>
      <c r="AZ59" s="140"/>
      <c r="BA59" s="140"/>
      <c r="BB59" s="140"/>
      <c r="BC59" s="120"/>
      <c r="BD59" s="127"/>
      <c r="BE59" s="127"/>
      <c r="BF59" s="140"/>
      <c r="BG59" s="140"/>
      <c r="BH59" s="147"/>
      <c r="BI59" s="145"/>
      <c r="BJ59" s="140"/>
      <c r="BK59" s="140"/>
      <c r="BL59" s="140"/>
      <c r="BM59" s="148"/>
      <c r="BN59" s="120"/>
      <c r="BO59" s="127"/>
      <c r="BP59" s="127"/>
      <c r="BQ59" s="140"/>
      <c r="BR59" s="140"/>
      <c r="BS59" s="135"/>
      <c r="BT59" s="84">
        <v>35801</v>
      </c>
      <c r="BU59" s="84" t="s">
        <v>322</v>
      </c>
      <c r="BV59" s="93">
        <v>451725</v>
      </c>
      <c r="BW59" s="136"/>
      <c r="BX59" s="86"/>
      <c r="BY59" s="86"/>
      <c r="BZ59" s="86">
        <v>32132</v>
      </c>
      <c r="CA59" s="86"/>
      <c r="CB59" s="86"/>
      <c r="CC59" s="86"/>
      <c r="CD59" s="86"/>
      <c r="CE59" s="86"/>
      <c r="CF59" s="86"/>
      <c r="CG59" s="86"/>
      <c r="CH59" s="86"/>
      <c r="CI59" s="86"/>
      <c r="CJ59" s="44">
        <v>0</v>
      </c>
      <c r="CK59" s="44"/>
      <c r="CL59" s="44"/>
      <c r="CM59" s="44">
        <v>0</v>
      </c>
      <c r="CN59" s="44"/>
      <c r="CO59" s="44"/>
      <c r="CP59" s="44">
        <v>0</v>
      </c>
      <c r="CQ59" s="44"/>
      <c r="CR59" s="44"/>
      <c r="CS59" s="44"/>
      <c r="CT59" s="44"/>
      <c r="CU59" s="44"/>
      <c r="CV59" s="44"/>
      <c r="CW59" s="44"/>
      <c r="CX59" s="44"/>
      <c r="CY59" s="44"/>
      <c r="CZ59" s="44"/>
      <c r="DA59" s="44"/>
      <c r="DB59" s="44"/>
      <c r="DC59" s="44"/>
      <c r="DD59" s="44"/>
      <c r="DE59" s="44"/>
      <c r="DF59" s="44"/>
      <c r="DG59" s="44"/>
      <c r="DH59" s="44"/>
      <c r="DI59" s="44"/>
      <c r="DJ59" s="44"/>
      <c r="DK59" s="44"/>
      <c r="DL59" s="44"/>
      <c r="DM59" s="44"/>
      <c r="DN59" s="44"/>
      <c r="DO59" s="44"/>
      <c r="DP59" s="44"/>
      <c r="DQ59" s="44"/>
      <c r="DR59" s="44"/>
      <c r="DS59" s="44"/>
      <c r="DT59" s="44"/>
      <c r="DU59" s="44"/>
      <c r="DV59" s="44"/>
      <c r="DW59" s="44"/>
      <c r="DX59" s="44"/>
      <c r="DY59" s="44"/>
      <c r="DZ59" s="44"/>
    </row>
    <row r="60" spans="1:130" ht="25.5" customHeight="1">
      <c r="A60" s="137"/>
      <c r="B60" s="138"/>
      <c r="C60" s="119"/>
      <c r="D60" s="120"/>
      <c r="E60" s="121"/>
      <c r="F60" s="122"/>
      <c r="G60" s="122"/>
      <c r="H60" s="122"/>
      <c r="I60" s="122"/>
      <c r="J60" s="122"/>
      <c r="K60" s="122"/>
      <c r="L60" s="122"/>
      <c r="M60" s="139"/>
      <c r="N60" s="140"/>
      <c r="O60" s="140"/>
      <c r="P60" s="141"/>
      <c r="Q60" s="140"/>
      <c r="R60" s="139"/>
      <c r="S60" s="142"/>
      <c r="T60" s="140"/>
      <c r="U60" s="140"/>
      <c r="V60" s="140"/>
      <c r="W60" s="140"/>
      <c r="X60" s="127"/>
      <c r="Y60" s="127"/>
      <c r="Z60" s="127"/>
      <c r="AA60" s="140"/>
      <c r="AB60" s="140"/>
      <c r="AC60" s="143"/>
      <c r="AD60" s="140"/>
      <c r="AE60" s="129"/>
      <c r="AF60" s="129"/>
      <c r="AG60" s="129"/>
      <c r="AH60" s="129"/>
      <c r="AI60" s="129"/>
      <c r="AJ60" s="129"/>
      <c r="AK60" s="129"/>
      <c r="AL60" s="144"/>
      <c r="AM60" s="145"/>
      <c r="AN60" s="140"/>
      <c r="AO60" s="140"/>
      <c r="AP60" s="140"/>
      <c r="AQ60" s="140"/>
      <c r="AR60" s="127"/>
      <c r="AS60" s="127"/>
      <c r="AT60" s="127"/>
      <c r="AU60" s="146"/>
      <c r="AV60" s="140"/>
      <c r="AW60" s="147"/>
      <c r="AX60" s="142"/>
      <c r="AY60" s="140"/>
      <c r="AZ60" s="140"/>
      <c r="BA60" s="140"/>
      <c r="BB60" s="140"/>
      <c r="BC60" s="120"/>
      <c r="BD60" s="127"/>
      <c r="BE60" s="127"/>
      <c r="BF60" s="140"/>
      <c r="BG60" s="140"/>
      <c r="BH60" s="147"/>
      <c r="BI60" s="145"/>
      <c r="BJ60" s="140"/>
      <c r="BK60" s="140"/>
      <c r="BL60" s="140"/>
      <c r="BM60" s="148"/>
      <c r="BN60" s="120"/>
      <c r="BO60" s="127"/>
      <c r="BP60" s="127"/>
      <c r="BQ60" s="140"/>
      <c r="BR60" s="140"/>
      <c r="BS60" s="135"/>
      <c r="BT60" s="84">
        <v>31902</v>
      </c>
      <c r="BU60" s="84" t="s">
        <v>323</v>
      </c>
      <c r="BV60" s="93">
        <v>600000</v>
      </c>
      <c r="BW60" s="136"/>
      <c r="BX60" s="86"/>
      <c r="BY60" s="86"/>
      <c r="BZ60" s="86">
        <v>150000</v>
      </c>
      <c r="CA60" s="86"/>
      <c r="CB60" s="86"/>
      <c r="CC60" s="86"/>
      <c r="CD60" s="86"/>
      <c r="CE60" s="86"/>
      <c r="CF60" s="86"/>
      <c r="CG60" s="86"/>
      <c r="CH60" s="86"/>
      <c r="CI60" s="86"/>
      <c r="CJ60" s="44">
        <v>27840</v>
      </c>
      <c r="CK60" s="44"/>
      <c r="CL60" s="44"/>
      <c r="CM60" s="44">
        <v>27840</v>
      </c>
      <c r="CN60" s="44"/>
      <c r="CO60" s="44"/>
      <c r="CP60" s="44">
        <v>27840</v>
      </c>
      <c r="CQ60" s="44"/>
      <c r="CR60" s="44"/>
      <c r="CS60" s="44"/>
      <c r="CT60" s="44"/>
      <c r="CU60" s="44"/>
      <c r="CV60" s="44"/>
      <c r="CW60" s="44"/>
      <c r="CX60" s="44"/>
      <c r="CY60" s="44"/>
      <c r="CZ60" s="44"/>
      <c r="DA60" s="44"/>
      <c r="DB60" s="44"/>
      <c r="DC60" s="44"/>
      <c r="DD60" s="44"/>
      <c r="DE60" s="44"/>
      <c r="DF60" s="44"/>
      <c r="DG60" s="44"/>
      <c r="DH60" s="44"/>
      <c r="DI60" s="44"/>
      <c r="DJ60" s="44"/>
      <c r="DK60" s="44"/>
      <c r="DL60" s="44"/>
      <c r="DM60" s="44"/>
      <c r="DN60" s="44"/>
      <c r="DO60" s="44"/>
      <c r="DP60" s="44"/>
      <c r="DQ60" s="44"/>
      <c r="DR60" s="44"/>
      <c r="DS60" s="44"/>
      <c r="DT60" s="44"/>
      <c r="DU60" s="44"/>
      <c r="DV60" s="44"/>
      <c r="DW60" s="44"/>
      <c r="DX60" s="44"/>
      <c r="DY60" s="44"/>
      <c r="DZ60" s="44"/>
    </row>
    <row r="61" spans="1:130" ht="231" customHeight="1">
      <c r="A61" s="150"/>
      <c r="B61" s="151"/>
      <c r="C61" s="119"/>
      <c r="D61" s="120"/>
      <c r="E61" s="121"/>
      <c r="F61" s="122"/>
      <c r="G61" s="122"/>
      <c r="H61" s="122"/>
      <c r="I61" s="122"/>
      <c r="J61" s="122"/>
      <c r="K61" s="122"/>
      <c r="L61" s="122"/>
      <c r="M61" s="152"/>
      <c r="N61" s="153"/>
      <c r="O61" s="153"/>
      <c r="P61" s="154"/>
      <c r="Q61" s="153"/>
      <c r="R61" s="152"/>
      <c r="S61" s="155"/>
      <c r="T61" s="153"/>
      <c r="U61" s="153"/>
      <c r="V61" s="153"/>
      <c r="W61" s="153"/>
      <c r="X61" s="127"/>
      <c r="Y61" s="127"/>
      <c r="Z61" s="127"/>
      <c r="AA61" s="153"/>
      <c r="AB61" s="153"/>
      <c r="AC61" s="156"/>
      <c r="AD61" s="153"/>
      <c r="AE61" s="129"/>
      <c r="AF61" s="129"/>
      <c r="AG61" s="129"/>
      <c r="AH61" s="129"/>
      <c r="AI61" s="129"/>
      <c r="AJ61" s="129"/>
      <c r="AK61" s="129"/>
      <c r="AL61" s="157"/>
      <c r="AM61" s="158"/>
      <c r="AN61" s="153"/>
      <c r="AO61" s="153"/>
      <c r="AP61" s="153"/>
      <c r="AQ61" s="153"/>
      <c r="AR61" s="127"/>
      <c r="AS61" s="127"/>
      <c r="AT61" s="127"/>
      <c r="AU61" s="159"/>
      <c r="AV61" s="153"/>
      <c r="AW61" s="147"/>
      <c r="AX61" s="155"/>
      <c r="AY61" s="153"/>
      <c r="AZ61" s="153"/>
      <c r="BA61" s="153"/>
      <c r="BB61" s="153"/>
      <c r="BC61" s="120"/>
      <c r="BD61" s="127"/>
      <c r="BE61" s="127"/>
      <c r="BF61" s="153"/>
      <c r="BG61" s="153"/>
      <c r="BH61" s="147"/>
      <c r="BI61" s="158"/>
      <c r="BJ61" s="153"/>
      <c r="BK61" s="153"/>
      <c r="BL61" s="153"/>
      <c r="BM61" s="160"/>
      <c r="BN61" s="120"/>
      <c r="BO61" s="127"/>
      <c r="BP61" s="127"/>
      <c r="BQ61" s="153"/>
      <c r="BR61" s="153"/>
      <c r="BS61" s="46"/>
      <c r="BT61" s="84">
        <v>35101</v>
      </c>
      <c r="BU61" s="84" t="s">
        <v>324</v>
      </c>
      <c r="BV61" s="93">
        <v>424443</v>
      </c>
      <c r="BW61" s="136"/>
      <c r="BX61" s="86"/>
      <c r="BY61" s="86"/>
      <c r="BZ61" s="86">
        <v>0</v>
      </c>
      <c r="CA61" s="86"/>
      <c r="CB61" s="86"/>
      <c r="CC61" s="86"/>
      <c r="CD61" s="86"/>
      <c r="CE61" s="86"/>
      <c r="CF61" s="86"/>
      <c r="CG61" s="86"/>
      <c r="CH61" s="86"/>
      <c r="CI61" s="86"/>
      <c r="CJ61" s="44">
        <v>0</v>
      </c>
      <c r="CK61" s="44"/>
      <c r="CL61" s="44"/>
      <c r="CM61" s="44">
        <v>0</v>
      </c>
      <c r="CN61" s="44"/>
      <c r="CO61" s="44"/>
      <c r="CP61" s="44">
        <v>0</v>
      </c>
      <c r="CQ61" s="44"/>
      <c r="CR61" s="44"/>
      <c r="CS61" s="44"/>
      <c r="CT61" s="44"/>
      <c r="CU61" s="44"/>
      <c r="CV61" s="44"/>
      <c r="CW61" s="44"/>
      <c r="CX61" s="44"/>
      <c r="CY61" s="44"/>
      <c r="CZ61" s="44"/>
      <c r="DA61" s="44"/>
      <c r="DB61" s="44"/>
      <c r="DC61" s="44"/>
      <c r="DD61" s="44"/>
      <c r="DE61" s="44"/>
      <c r="DF61" s="44"/>
      <c r="DG61" s="44"/>
      <c r="DH61" s="44"/>
      <c r="DI61" s="44"/>
      <c r="DJ61" s="44"/>
      <c r="DK61" s="44"/>
      <c r="DL61" s="44"/>
      <c r="DM61" s="44"/>
      <c r="DN61" s="44"/>
      <c r="DO61" s="44"/>
      <c r="DP61" s="44"/>
      <c r="DQ61" s="44"/>
      <c r="DR61" s="44"/>
      <c r="DS61" s="44"/>
      <c r="DT61" s="44"/>
      <c r="DU61" s="44"/>
      <c r="DV61" s="44"/>
      <c r="DW61" s="44"/>
      <c r="DX61" s="44"/>
      <c r="DY61" s="44"/>
      <c r="DZ61" s="44"/>
    </row>
    <row r="62" spans="1:130" ht="25.5" customHeight="1">
      <c r="A62" s="45"/>
      <c r="B62" s="135"/>
      <c r="C62" s="161"/>
      <c r="D62" s="162"/>
      <c r="E62" s="163"/>
      <c r="F62" s="135"/>
      <c r="G62" s="135"/>
      <c r="H62" s="135"/>
      <c r="I62" s="135"/>
      <c r="J62" s="135"/>
      <c r="K62" s="135"/>
      <c r="L62" s="135"/>
      <c r="M62" s="164"/>
      <c r="N62" s="129"/>
      <c r="O62" s="129"/>
      <c r="P62" s="129"/>
      <c r="Q62" s="129"/>
      <c r="R62" s="129"/>
      <c r="S62" s="129"/>
      <c r="T62" s="129"/>
      <c r="U62" s="129"/>
      <c r="V62" s="129"/>
      <c r="W62" s="129"/>
      <c r="X62" s="165"/>
      <c r="Y62" s="165"/>
      <c r="Z62" s="165"/>
      <c r="AA62" s="129"/>
      <c r="AB62" s="129"/>
      <c r="AC62" s="129"/>
      <c r="AD62" s="129"/>
      <c r="AE62" s="129"/>
      <c r="AF62" s="129"/>
      <c r="AG62" s="129"/>
      <c r="AH62" s="129"/>
      <c r="AI62" s="129"/>
      <c r="AJ62" s="129"/>
      <c r="AK62" s="129"/>
      <c r="AL62" s="49"/>
      <c r="AM62" s="129"/>
      <c r="AN62" s="49"/>
      <c r="AO62" s="49"/>
      <c r="AP62" s="129"/>
      <c r="AQ62" s="129"/>
      <c r="AR62" s="129"/>
      <c r="AS62" s="129"/>
      <c r="AT62" s="129"/>
      <c r="AU62" s="129"/>
      <c r="AV62" s="129"/>
      <c r="AW62" s="166"/>
      <c r="AX62" s="129"/>
      <c r="AY62" s="49"/>
      <c r="AZ62" s="49"/>
      <c r="BA62" s="129"/>
      <c r="BB62" s="129"/>
      <c r="BC62" s="129"/>
      <c r="BD62" s="129"/>
      <c r="BE62" s="129"/>
      <c r="BF62" s="129"/>
      <c r="BG62" s="129"/>
      <c r="BH62" s="166"/>
      <c r="BI62" s="129"/>
      <c r="BJ62" s="49"/>
      <c r="BK62" s="49"/>
      <c r="BL62" s="129"/>
      <c r="BM62" s="129"/>
      <c r="BN62" s="129"/>
      <c r="BO62" s="129"/>
      <c r="BP62" s="129"/>
      <c r="BQ62" s="129"/>
      <c r="BR62" s="129"/>
      <c r="BS62" s="46"/>
      <c r="BT62" s="84">
        <v>34501</v>
      </c>
      <c r="BU62" s="84" t="s">
        <v>325</v>
      </c>
      <c r="BV62" s="93">
        <v>68908</v>
      </c>
      <c r="BW62" s="136"/>
      <c r="BX62" s="86"/>
      <c r="BY62" s="86"/>
      <c r="BZ62" s="86">
        <v>68908</v>
      </c>
      <c r="CA62" s="86"/>
      <c r="CB62" s="86"/>
      <c r="CC62" s="86"/>
      <c r="CD62" s="86"/>
      <c r="CE62" s="86"/>
      <c r="CF62" s="86"/>
      <c r="CG62" s="86"/>
      <c r="CH62" s="86"/>
      <c r="CI62" s="86"/>
      <c r="CJ62" s="44">
        <v>0</v>
      </c>
      <c r="CK62" s="44"/>
      <c r="CL62" s="44"/>
      <c r="CM62" s="44">
        <v>0</v>
      </c>
      <c r="CN62" s="44"/>
      <c r="CO62" s="44"/>
      <c r="CP62" s="44">
        <v>0</v>
      </c>
      <c r="CQ62" s="44"/>
      <c r="CR62" s="44"/>
      <c r="CS62" s="44"/>
      <c r="CT62" s="44"/>
      <c r="CU62" s="44"/>
      <c r="CV62" s="44"/>
      <c r="CW62" s="44"/>
      <c r="CX62" s="44"/>
      <c r="CY62" s="44"/>
      <c r="CZ62" s="44"/>
      <c r="DA62" s="44"/>
      <c r="DB62" s="44"/>
      <c r="DC62" s="44"/>
      <c r="DD62" s="44"/>
      <c r="DE62" s="44"/>
      <c r="DF62" s="44"/>
      <c r="DG62" s="44"/>
      <c r="DH62" s="44"/>
      <c r="DI62" s="44"/>
      <c r="DJ62" s="44"/>
      <c r="DK62" s="44"/>
      <c r="DL62" s="44"/>
      <c r="DM62" s="44"/>
      <c r="DN62" s="44"/>
      <c r="DO62" s="44"/>
      <c r="DP62" s="44"/>
      <c r="DQ62" s="44"/>
      <c r="DR62" s="44"/>
      <c r="DS62" s="44"/>
      <c r="DT62" s="44"/>
      <c r="DU62" s="44"/>
      <c r="DV62" s="44"/>
      <c r="DW62" s="44"/>
      <c r="DX62" s="44"/>
      <c r="DY62" s="44"/>
      <c r="DZ62" s="44"/>
    </row>
    <row r="63" spans="1:130" ht="25.5" customHeight="1">
      <c r="A63" s="167"/>
      <c r="B63" s="167"/>
      <c r="C63" s="167"/>
      <c r="D63" s="167"/>
      <c r="E63" s="167"/>
      <c r="F63" s="167"/>
      <c r="G63" s="167"/>
      <c r="H63" s="167"/>
      <c r="I63" s="167"/>
      <c r="J63" s="167"/>
      <c r="K63" s="167"/>
      <c r="L63" s="167"/>
      <c r="M63" s="167"/>
      <c r="N63" s="167"/>
      <c r="O63" s="167"/>
      <c r="P63" s="167"/>
      <c r="Q63" s="167"/>
      <c r="R63" s="167"/>
      <c r="S63" s="167"/>
      <c r="T63" s="167"/>
      <c r="U63" s="167"/>
      <c r="V63" s="167"/>
      <c r="W63" s="167"/>
      <c r="X63" s="167"/>
      <c r="Y63" s="167"/>
      <c r="Z63" s="167"/>
      <c r="AA63" s="167"/>
      <c r="AB63" s="167"/>
      <c r="AC63" s="167"/>
      <c r="AD63" s="167"/>
      <c r="AE63" s="167"/>
      <c r="AF63" s="167"/>
      <c r="AG63" s="167"/>
      <c r="AH63" s="167"/>
      <c r="AI63" s="167"/>
      <c r="AJ63" s="167"/>
      <c r="AK63" s="167"/>
      <c r="AL63" s="167"/>
      <c r="AM63" s="167"/>
      <c r="AN63" s="167"/>
      <c r="AO63" s="167"/>
      <c r="AP63" s="167"/>
      <c r="AQ63" s="167"/>
      <c r="AR63" s="167"/>
      <c r="AS63" s="167"/>
      <c r="AT63" s="167"/>
      <c r="AU63" s="167"/>
      <c r="AV63" s="167"/>
      <c r="AW63" s="167"/>
      <c r="AX63" s="167"/>
      <c r="AY63" s="167"/>
      <c r="AZ63" s="167"/>
      <c r="BA63" s="167"/>
      <c r="BB63" s="167"/>
      <c r="BC63" s="167"/>
      <c r="BD63" s="167"/>
      <c r="BE63" s="167"/>
      <c r="BF63" s="167"/>
      <c r="BG63" s="167"/>
      <c r="BH63" s="167"/>
      <c r="BI63" s="167"/>
      <c r="BJ63" s="167"/>
      <c r="BK63" s="167"/>
      <c r="BL63" s="167"/>
      <c r="BM63" s="167"/>
      <c r="BN63" s="167"/>
      <c r="BO63" s="167"/>
      <c r="BP63" s="167"/>
      <c r="BQ63" s="167"/>
      <c r="BR63" s="167"/>
      <c r="BS63" s="167"/>
      <c r="BT63" s="167"/>
      <c r="BU63" s="168" t="s">
        <v>326</v>
      </c>
      <c r="BV63" s="169">
        <f>SUM(BV8:BV62)</f>
        <v>22756328</v>
      </c>
      <c r="BW63" s="167"/>
      <c r="BX63" s="167"/>
      <c r="BY63" s="167"/>
      <c r="BZ63" s="167"/>
      <c r="CA63" s="167"/>
      <c r="CB63" s="167"/>
      <c r="CC63" s="167"/>
      <c r="CD63" s="167"/>
      <c r="CE63" s="167"/>
      <c r="CF63" s="167"/>
      <c r="CG63" s="167"/>
      <c r="CH63" s="167"/>
      <c r="CI63" s="167"/>
    </row>
    <row r="64" spans="1:130" ht="25.5" customHeight="1">
      <c r="BV64" s="170"/>
    </row>
    <row r="65" spans="74:74" ht="25.5" customHeight="1">
      <c r="BV65" s="170"/>
    </row>
    <row r="66" spans="74:74" ht="25.5" customHeight="1">
      <c r="BV66" s="170"/>
    </row>
    <row r="67" spans="74:74" ht="25.5" customHeight="1">
      <c r="BV67" s="170"/>
    </row>
    <row r="68" spans="74:74" ht="25.5" customHeight="1">
      <c r="BV68" s="170"/>
    </row>
    <row r="79" spans="74:74" ht="14"/>
    <row r="80" spans="74:74" ht="14"/>
    <row r="81" ht="14"/>
    <row r="82" ht="14"/>
    <row r="83" ht="14"/>
    <row r="84" ht="14"/>
  </sheetData>
  <autoFilter ref="A3:DZ3" xr:uid="{E0A3798E-EF11-4094-9832-01BF44A66CBC}"/>
  <mergeCells count="92">
    <mergeCell ref="BP56:BP61"/>
    <mergeCell ref="BQ56:BQ61"/>
    <mergeCell ref="BR56:BR61"/>
    <mergeCell ref="BW56:BW62"/>
    <mergeCell ref="BJ56:BJ61"/>
    <mergeCell ref="BK56:BK61"/>
    <mergeCell ref="BL56:BL61"/>
    <mergeCell ref="BM56:BM61"/>
    <mergeCell ref="BN56:BN61"/>
    <mergeCell ref="BO56:BO61"/>
    <mergeCell ref="BD56:BD61"/>
    <mergeCell ref="BE56:BE61"/>
    <mergeCell ref="BF56:BF61"/>
    <mergeCell ref="BG56:BG61"/>
    <mergeCell ref="BH56:BH62"/>
    <mergeCell ref="BI56:BI61"/>
    <mergeCell ref="AX56:AX61"/>
    <mergeCell ref="AY56:AY61"/>
    <mergeCell ref="AZ56:AZ61"/>
    <mergeCell ref="BA56:BA61"/>
    <mergeCell ref="BB56:BB61"/>
    <mergeCell ref="BC56:BC61"/>
    <mergeCell ref="AR56:AR61"/>
    <mergeCell ref="AS56:AS61"/>
    <mergeCell ref="AT56:AT61"/>
    <mergeCell ref="AU56:AU61"/>
    <mergeCell ref="AV56:AV61"/>
    <mergeCell ref="AW56:AW62"/>
    <mergeCell ref="AL56:AL61"/>
    <mergeCell ref="AM56:AM61"/>
    <mergeCell ref="AN56:AN61"/>
    <mergeCell ref="AO56:AO61"/>
    <mergeCell ref="AP56:AP61"/>
    <mergeCell ref="AQ56:AQ61"/>
    <mergeCell ref="Y56:Y61"/>
    <mergeCell ref="Z56:Z61"/>
    <mergeCell ref="AA56:AA61"/>
    <mergeCell ref="AB56:AB61"/>
    <mergeCell ref="AC56:AC61"/>
    <mergeCell ref="AD56:AD61"/>
    <mergeCell ref="S56:S61"/>
    <mergeCell ref="T56:T61"/>
    <mergeCell ref="U56:U61"/>
    <mergeCell ref="V56:V61"/>
    <mergeCell ref="W56:W61"/>
    <mergeCell ref="X56:X61"/>
    <mergeCell ref="M56:M61"/>
    <mergeCell ref="N56:N61"/>
    <mergeCell ref="O56:O61"/>
    <mergeCell ref="P56:P61"/>
    <mergeCell ref="Q56:Q61"/>
    <mergeCell ref="R56:R61"/>
    <mergeCell ref="G56:G61"/>
    <mergeCell ref="H56:H61"/>
    <mergeCell ref="I56:I61"/>
    <mergeCell ref="J56:J61"/>
    <mergeCell ref="K56:K61"/>
    <mergeCell ref="L56:L61"/>
    <mergeCell ref="A56:A61"/>
    <mergeCell ref="B56:B61"/>
    <mergeCell ref="C56:C61"/>
    <mergeCell ref="D56:D61"/>
    <mergeCell ref="E56:E61"/>
    <mergeCell ref="F56:F61"/>
    <mergeCell ref="BS4:BW4"/>
    <mergeCell ref="BS5:BW5"/>
    <mergeCell ref="BT6:BU6"/>
    <mergeCell ref="BW6:BW48"/>
    <mergeCell ref="BT7:BU7"/>
    <mergeCell ref="BW50:BW55"/>
    <mergeCell ref="BT51:BU51"/>
    <mergeCell ref="BT52:BU52"/>
    <mergeCell ref="BT54:BU54"/>
    <mergeCell ref="BT55:BU55"/>
    <mergeCell ref="DZ1:DZ3"/>
    <mergeCell ref="A2:B2"/>
    <mergeCell ref="C2:L2"/>
    <mergeCell ref="M2:Q2"/>
    <mergeCell ref="R2:AB2"/>
    <mergeCell ref="AC2:AK2"/>
    <mergeCell ref="AL2:AV2"/>
    <mergeCell ref="AW2:BG2"/>
    <mergeCell ref="BH2:BR2"/>
    <mergeCell ref="BS2:BW2"/>
    <mergeCell ref="A1:L1"/>
    <mergeCell ref="M1:BR1"/>
    <mergeCell ref="BS1:CI1"/>
    <mergeCell ref="CJ1:DQ1"/>
    <mergeCell ref="DT1:DW2"/>
    <mergeCell ref="DX1:DY2"/>
    <mergeCell ref="BX2:CI2"/>
    <mergeCell ref="CJ2:DS2"/>
  </mergeCells>
  <conditionalFormatting sqref="W4:W11 AF52:AF55 AQ52:AQ56 W50:W56 BM50:BM56 BB50:BB56">
    <cfRule type="containsText" dxfId="29" priority="13" operator="containsText" text="Aceptable">
      <formula>NOT(ISERROR(SEARCH("Aceptable",W4)))</formula>
    </cfRule>
    <cfRule type="containsText" dxfId="28" priority="14" operator="containsText" text="Crítico">
      <formula>NOT(ISERROR(SEARCH("Crítico",W4)))</formula>
    </cfRule>
    <cfRule type="containsText" dxfId="27" priority="15" operator="containsText" text="Riesgo">
      <formula>NOT(ISERROR(SEARCH("Riesgo",W4)))</formula>
    </cfRule>
  </conditionalFormatting>
  <conditionalFormatting sqref="AF4:AF11">
    <cfRule type="containsText" dxfId="26" priority="28" operator="containsText" text="Aceptable">
      <formula>NOT(ISERROR(SEARCH("Aceptable",AF4)))</formula>
    </cfRule>
    <cfRule type="containsText" dxfId="25" priority="29" operator="containsText" text="Crítico">
      <formula>NOT(ISERROR(SEARCH("Crítico",AF4)))</formula>
    </cfRule>
    <cfRule type="containsText" dxfId="24" priority="30" operator="containsText" text="Riesgo">
      <formula>NOT(ISERROR(SEARCH("Riesgo",AF4)))</formula>
    </cfRule>
  </conditionalFormatting>
  <conditionalFormatting sqref="AF50">
    <cfRule type="containsText" dxfId="23" priority="25" operator="containsText" text="Aceptable">
      <formula>NOT(ISERROR(SEARCH("Aceptable",AF50)))</formula>
    </cfRule>
    <cfRule type="containsText" dxfId="22" priority="26" operator="containsText" text="Crítico">
      <formula>NOT(ISERROR(SEARCH("Crítico",AF50)))</formula>
    </cfRule>
    <cfRule type="containsText" dxfId="21" priority="27" operator="containsText" text="Riesgo">
      <formula>NOT(ISERROR(SEARCH("Riesgo",AF50)))</formula>
    </cfRule>
  </conditionalFormatting>
  <conditionalFormatting sqref="AQ4:AQ5 AQ9:AQ11">
    <cfRule type="containsText" dxfId="20" priority="22" operator="containsText" text="Aceptable">
      <formula>NOT(ISERROR(SEARCH("Aceptable",AQ4)))</formula>
    </cfRule>
    <cfRule type="containsText" dxfId="19" priority="23" operator="containsText" text="Crítico">
      <formula>NOT(ISERROR(SEARCH("Crítico",AQ4)))</formula>
    </cfRule>
    <cfRule type="containsText" dxfId="18" priority="24" operator="containsText" text="Riesgo">
      <formula>NOT(ISERROR(SEARCH("Riesgo",AQ4)))</formula>
    </cfRule>
  </conditionalFormatting>
  <conditionalFormatting sqref="BB4:BB11">
    <cfRule type="containsText" dxfId="17" priority="19" operator="containsText" text="Aceptable">
      <formula>NOT(ISERROR(SEARCH("Aceptable",BB4)))</formula>
    </cfRule>
    <cfRule type="containsText" dxfId="16" priority="20" operator="containsText" text="Crítico">
      <formula>NOT(ISERROR(SEARCH("Crítico",BB4)))</formula>
    </cfRule>
    <cfRule type="containsText" dxfId="15" priority="21" operator="containsText" text="Riesgo">
      <formula>NOT(ISERROR(SEARCH("Riesgo",BB4)))</formula>
    </cfRule>
  </conditionalFormatting>
  <conditionalFormatting sqref="BM4:BM11">
    <cfRule type="containsText" dxfId="14" priority="16" operator="containsText" text="Aceptable">
      <formula>NOT(ISERROR(SEARCH("Aceptable",BM4)))</formula>
    </cfRule>
    <cfRule type="containsText" dxfId="13" priority="17" operator="containsText" text="Crítico">
      <formula>NOT(ISERROR(SEARCH("Crítico",BM4)))</formula>
    </cfRule>
    <cfRule type="containsText" dxfId="12" priority="18" operator="containsText" text="Riesgo">
      <formula>NOT(ISERROR(SEARCH("Riesgo",BM4)))</formula>
    </cfRule>
  </conditionalFormatting>
  <conditionalFormatting sqref="AQ6">
    <cfRule type="containsText" dxfId="11" priority="10" operator="containsText" text="Aceptable">
      <formula>NOT(ISERROR(SEARCH("Aceptable",AQ6)))</formula>
    </cfRule>
    <cfRule type="containsText" dxfId="10" priority="11" operator="containsText" text="Crítico">
      <formula>NOT(ISERROR(SEARCH("Crítico",AQ6)))</formula>
    </cfRule>
    <cfRule type="containsText" dxfId="9" priority="12" operator="containsText" text="Riesgo">
      <formula>NOT(ISERROR(SEARCH("Riesgo",AQ6)))</formula>
    </cfRule>
  </conditionalFormatting>
  <conditionalFormatting sqref="AQ7:AQ8">
    <cfRule type="containsText" dxfId="8" priority="7" operator="containsText" text="Aceptable">
      <formula>NOT(ISERROR(SEARCH("Aceptable",AQ7)))</formula>
    </cfRule>
    <cfRule type="containsText" dxfId="7" priority="8" operator="containsText" text="Crítico">
      <formula>NOT(ISERROR(SEARCH("Crítico",AQ7)))</formula>
    </cfRule>
    <cfRule type="containsText" dxfId="6" priority="9" operator="containsText" text="Riesgo">
      <formula>NOT(ISERROR(SEARCH("Riesgo",AQ7)))</formula>
    </cfRule>
  </conditionalFormatting>
  <conditionalFormatting sqref="AQ50">
    <cfRule type="containsText" dxfId="5" priority="4" operator="containsText" text="Aceptable">
      <formula>NOT(ISERROR(SEARCH("Aceptable",AQ50)))</formula>
    </cfRule>
    <cfRule type="containsText" dxfId="4" priority="5" operator="containsText" text="Crítico">
      <formula>NOT(ISERROR(SEARCH("Crítico",AQ50)))</formula>
    </cfRule>
    <cfRule type="containsText" dxfId="3" priority="6" operator="containsText" text="Riesgo">
      <formula>NOT(ISERROR(SEARCH("Riesgo",AQ50)))</formula>
    </cfRule>
  </conditionalFormatting>
  <conditionalFormatting sqref="AQ51">
    <cfRule type="containsText" dxfId="2" priority="1" operator="containsText" text="Aceptable">
      <formula>NOT(ISERROR(SEARCH("Aceptable",AQ51)))</formula>
    </cfRule>
    <cfRule type="containsText" dxfId="1" priority="2" operator="containsText" text="Crítico">
      <formula>NOT(ISERROR(SEARCH("Crítico",AQ51)))</formula>
    </cfRule>
    <cfRule type="containsText" dxfId="0" priority="3" operator="containsText" text="Riesgo">
      <formula>NOT(ISERROR(SEARCH("Riesgo",AQ51)))</formula>
    </cfRule>
  </conditionalFormatting>
  <pageMargins left="0.7" right="0.7" top="0.75" bottom="0.75" header="0.3" footer="0.3"/>
  <pageSetup paperSize="9"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DGAF</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Diana Belem Olvera Guerrero</dc:creator>
  <cp:lastModifiedBy>Diana Belem Olvera Guerrero</cp:lastModifiedBy>
  <dcterms:created xsi:type="dcterms:W3CDTF">2025-03-18T18:25:09Z</dcterms:created>
  <dcterms:modified xsi:type="dcterms:W3CDTF">2025-03-18T18:25:34Z</dcterms:modified>
</cp:coreProperties>
</file>