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https://sesnamx-my.sharepoint.com/personal/dbolvera_sesna_gob_mx/Documents/MIR_UA/2024/DGAJ/"/>
    </mc:Choice>
  </mc:AlternateContent>
  <xr:revisionPtr revIDLastSave="0" documentId="8_{8D1CB7EC-E983-4433-BDAB-766F1B643133}" xr6:coauthVersionLast="47" xr6:coauthVersionMax="47" xr10:uidLastSave="{00000000-0000-0000-0000-000000000000}"/>
  <bookViews>
    <workbookView xWindow="28680" yWindow="-120" windowWidth="29040" windowHeight="15720" xr2:uid="{A52A2E69-9956-4188-8E91-AED7B332C30B}"/>
  </bookViews>
  <sheets>
    <sheet name="DGAJ" sheetId="1" r:id="rId1"/>
  </sheets>
  <definedNames>
    <definedName name="_xlnm._FilterDatabase" localSheetId="0" hidden="1">DGAJ!$A$3:$CP$12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Z13" i="1" l="1"/>
  <c r="BQ12" i="1"/>
  <c r="BP12" i="1"/>
  <c r="BE12" i="1"/>
  <c r="BF12" i="1" s="1"/>
  <c r="AT12" i="1"/>
  <c r="AU12" i="1" s="1"/>
  <c r="AF12" i="1"/>
  <c r="AI12" i="1" s="1"/>
  <c r="AJ12" i="1" s="1"/>
  <c r="X12" i="1"/>
  <c r="Y12" i="1" s="1"/>
  <c r="Q12" i="1"/>
  <c r="P12" i="1"/>
  <c r="BQ11" i="1"/>
  <c r="BE11" i="1"/>
  <c r="BF11" i="1" s="1"/>
  <c r="AT11" i="1"/>
  <c r="AU11" i="1" s="1"/>
  <c r="AI11" i="1"/>
  <c r="AJ11" i="1" s="1"/>
  <c r="X11" i="1"/>
  <c r="Y11" i="1" s="1"/>
  <c r="Q11" i="1"/>
  <c r="P11" i="1"/>
  <c r="BQ10" i="1"/>
  <c r="BM10" i="1"/>
  <c r="BB10" i="1"/>
  <c r="BE10" i="1" s="1"/>
  <c r="BF10" i="1" s="1"/>
  <c r="AT10" i="1"/>
  <c r="AU10" i="1" s="1"/>
  <c r="AI10" i="1"/>
  <c r="AJ10" i="1" s="1"/>
  <c r="X10" i="1"/>
  <c r="Y10" i="1" s="1"/>
  <c r="Q10" i="1"/>
  <c r="P10" i="1"/>
  <c r="BP9" i="1"/>
  <c r="BQ9" i="1" s="1"/>
  <c r="BB9" i="1"/>
  <c r="BE9" i="1" s="1"/>
  <c r="BF9" i="1" s="1"/>
  <c r="AT9" i="1"/>
  <c r="AU9" i="1" s="1"/>
  <c r="AI9" i="1"/>
  <c r="AJ9" i="1" s="1"/>
  <c r="Y9" i="1"/>
  <c r="X9" i="1"/>
  <c r="Q9" i="1"/>
  <c r="P9" i="1"/>
  <c r="BP8" i="1"/>
  <c r="BQ8" i="1" s="1"/>
  <c r="BE8" i="1"/>
  <c r="BF8" i="1" s="1"/>
  <c r="AT8" i="1"/>
  <c r="AU8" i="1" s="1"/>
  <c r="AF8" i="1"/>
  <c r="AI8" i="1" s="1"/>
  <c r="AJ8" i="1" s="1"/>
  <c r="Y8" i="1"/>
  <c r="X8" i="1"/>
  <c r="P8" i="1"/>
  <c r="Q8" i="1" s="1"/>
  <c r="BQ7" i="1"/>
  <c r="BB7" i="1"/>
  <c r="BE7" i="1" s="1"/>
  <c r="BF7" i="1" s="1"/>
  <c r="AT7" i="1"/>
  <c r="AU7" i="1" s="1"/>
  <c r="AI7" i="1"/>
  <c r="AJ7" i="1" s="1"/>
  <c r="AF7" i="1"/>
  <c r="Y7" i="1"/>
  <c r="X7" i="1"/>
  <c r="P7" i="1"/>
  <c r="Q7" i="1" s="1"/>
  <c r="BP6" i="1"/>
  <c r="BQ6" i="1" s="1"/>
  <c r="BE6" i="1"/>
  <c r="BF6" i="1" s="1"/>
  <c r="AT6" i="1"/>
  <c r="AU6" i="1" s="1"/>
  <c r="AJ6" i="1"/>
  <c r="AI6" i="1"/>
  <c r="Y6" i="1"/>
  <c r="X6" i="1"/>
  <c r="P6" i="1"/>
  <c r="Q6" i="1" s="1"/>
  <c r="BP5" i="1"/>
  <c r="BQ5" i="1" s="1"/>
  <c r="BE5" i="1"/>
  <c r="BF5" i="1" s="1"/>
  <c r="AT5" i="1"/>
  <c r="AU5" i="1" s="1"/>
  <c r="AF5" i="1"/>
  <c r="AI5" i="1" s="1"/>
  <c r="AJ5" i="1" s="1"/>
  <c r="X5" i="1"/>
  <c r="Y5" i="1" s="1"/>
  <c r="P5" i="1"/>
  <c r="Q5" i="1" s="1"/>
  <c r="BP4" i="1"/>
  <c r="BQ4" i="1" s="1"/>
  <c r="BE4" i="1"/>
  <c r="BF4" i="1" s="1"/>
  <c r="AT4" i="1"/>
  <c r="AU4" i="1" s="1"/>
  <c r="AI4" i="1"/>
  <c r="AJ4" i="1" s="1"/>
  <c r="X4" i="1"/>
  <c r="Y4" i="1" s="1"/>
  <c r="P4" i="1"/>
  <c r="Q4"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tc={2DD04D5C-D027-4236-87A3-457CAB704AC5}</author>
  </authors>
  <commentList>
    <comment ref="BM4" authorId="0" shapeId="0" xr:uid="{2DD04D5C-D027-4236-87A3-457CAB704AC5}">
      <text>
        <t>[Comentario encadenado]
Su versión de Excel le permite leer este comentario encadenado; sin embargo, las ediciones que se apliquen se quitarán si el archivo se abre en una versión más reciente de Excel. Más información: https://go.microsoft.com/fwlink/?linkid=870924
Comentario:
    Verificar</t>
      </text>
    </comment>
  </commentList>
</comments>
</file>

<file path=xl/sharedStrings.xml><?xml version="1.0" encoding="utf-8"?>
<sst xmlns="http://schemas.openxmlformats.org/spreadsheetml/2006/main" count="511" uniqueCount="289">
  <si>
    <t>MIR</t>
  </si>
  <si>
    <t>METAS</t>
  </si>
  <si>
    <t>PROGRAMACIÓN PRESUPUESTARIA</t>
  </si>
  <si>
    <t>REGISTRO PARA CUENTA PÚBLICA</t>
  </si>
  <si>
    <t>PORCENTAJE DE CUMPLIMIENTO DE LA META (%)</t>
  </si>
  <si>
    <t>Observaciones generales de la DGA</t>
  </si>
  <si>
    <t>Indicadores</t>
  </si>
  <si>
    <t>AVANCE ANUAL (Aplica para indicadores trimestrales y semestrales y anuales)</t>
  </si>
  <si>
    <t>AVANCE 1° TRIMESTRE (Aplica para indicadores trimestrales)</t>
  </si>
  <si>
    <t>Avance Art. 42 reporte Enero-Mayo (Sólo se programa para el indicador que forma parte de la MIR-SESNA</t>
  </si>
  <si>
    <t>AVANCE 2° TRIMESTRE  (Aplica para indicadores trimestrales y semestrales)</t>
  </si>
  <si>
    <t>AVANCE 3° TRIMESTRE (Aplica para indicadores trimestrales)</t>
  </si>
  <si>
    <t>AVANCE 4° TRIMESTRE  (Aplica para todos los indicadores)</t>
  </si>
  <si>
    <t>PARTIDAS ESPECÍFICAS</t>
  </si>
  <si>
    <t xml:space="preserve">Calendarización del presupuesto </t>
  </si>
  <si>
    <t>Calendarización del presupuesto modificado</t>
  </si>
  <si>
    <t>Nivel MIR</t>
  </si>
  <si>
    <t>Selección para MIR SESNA</t>
  </si>
  <si>
    <t>Resumen Narrativo</t>
  </si>
  <si>
    <t>Nombre</t>
  </si>
  <si>
    <t>Definición</t>
  </si>
  <si>
    <t>Método de Cálculo</t>
  </si>
  <si>
    <t>Frecuencia de Medición</t>
  </si>
  <si>
    <t>Unidad de medida</t>
  </si>
  <si>
    <t>Dimensión del Indicador</t>
  </si>
  <si>
    <t>Tipo de Indicador</t>
  </si>
  <si>
    <t>Medios de verificación</t>
  </si>
  <si>
    <t>Supuestos</t>
  </si>
  <si>
    <t>Comportamiento esperado</t>
  </si>
  <si>
    <t>Meta programada anual</t>
  </si>
  <si>
    <t>Meta alcanzada anual</t>
  </si>
  <si>
    <t>Variación % anual con parámetro de semaforización</t>
  </si>
  <si>
    <t>Resultado anual</t>
  </si>
  <si>
    <t>Cambio realizado y su justificación</t>
  </si>
  <si>
    <t>OBSERVACIONES GENERALES DGA</t>
  </si>
  <si>
    <t>Programado</t>
  </si>
  <si>
    <t>Alcanzado</t>
  </si>
  <si>
    <t>Numerador</t>
  </si>
  <si>
    <t>Denominador</t>
  </si>
  <si>
    <t>Variación % con parámetro de semaforización</t>
  </si>
  <si>
    <t>Resultado</t>
  </si>
  <si>
    <t>Justificación de la variación</t>
  </si>
  <si>
    <t>Causa</t>
  </si>
  <si>
    <t>Efecto</t>
  </si>
  <si>
    <t>Otros Motivos</t>
  </si>
  <si>
    <t>OBSERVACIONES  DGA</t>
  </si>
  <si>
    <t>Acciones específicas</t>
  </si>
  <si>
    <t>Clasificador</t>
  </si>
  <si>
    <t>Descripción</t>
  </si>
  <si>
    <t>Total Gasto de Operación</t>
  </si>
  <si>
    <t>Presupuesto autorizado 2024</t>
  </si>
  <si>
    <t>Observaciones</t>
  </si>
  <si>
    <t>Justificación</t>
  </si>
  <si>
    <t xml:space="preserve">ENERO PROGRAMADO </t>
  </si>
  <si>
    <t>FEBRERO PROGRAMADO</t>
  </si>
  <si>
    <t>MARZO PROGRAMADO</t>
  </si>
  <si>
    <t>ABRIL PROGRAMADO</t>
  </si>
  <si>
    <t>MAYO PROGRAMADO</t>
  </si>
  <si>
    <t>JUNIO PROGRAMADO</t>
  </si>
  <si>
    <t>JULIO PROGRAMADO</t>
  </si>
  <si>
    <t>AGOSTO PROGRAMADO</t>
  </si>
  <si>
    <t>SEPTIEMBRE PROGRAMADO</t>
  </si>
  <si>
    <t>OCTUBRE PROGRAMADO</t>
  </si>
  <si>
    <t>NOVIEMBRE PROGRAMADO</t>
  </si>
  <si>
    <t>DICIEMBRE PROGRAMADO</t>
  </si>
  <si>
    <t>ENERO EJERCIDO</t>
  </si>
  <si>
    <t>PARTIDA PROGRAMADA</t>
  </si>
  <si>
    <t>PARTIDA UTILIZADA</t>
  </si>
  <si>
    <t>FEBRERO EJERCIDO</t>
  </si>
  <si>
    <t>MARZO EJERCIDO</t>
  </si>
  <si>
    <t>ABRIL EJERCIDO</t>
  </si>
  <si>
    <t>MAYO EJERCIDO</t>
  </si>
  <si>
    <t>JUNIO EJERCIDO</t>
  </si>
  <si>
    <t>JULIO EJERCIDO</t>
  </si>
  <si>
    <t>AGOSTO EJERCIDO</t>
  </si>
  <si>
    <t>SEPTIEMBRE EJERCIDO</t>
  </si>
  <si>
    <t>OCTUBRE EJERCIDO</t>
  </si>
  <si>
    <t>NOVIEMBRE EJERCIDO</t>
  </si>
  <si>
    <t>DICIEMBRE EJERCIDO</t>
  </si>
  <si>
    <t>TIPO DE JUSTIFICACIÓN</t>
  </si>
  <si>
    <t>Alcanzada / Aprobada</t>
  </si>
  <si>
    <t>Alcanzada / Ajustada</t>
  </si>
  <si>
    <t>Fin</t>
  </si>
  <si>
    <t>SÍ</t>
  </si>
  <si>
    <t>Contribuir al desarrollo de mecanismos de coordinación e insumos técnicos, metodologías y herramientas que permitan el diseño, adopción, implementación, difusión, seguimiento y evaluación de políticas pública integrales de prevención, detección, así como fiscalización y control de recursos públicos en el ámbito del Sistema Nacional Anticorrupción mediante la provisión de asistencia técnica, los insumos necesarios y la asesoría juridica especializada a sus integrantes del Sistema Nacional Anticorrupción.</t>
  </si>
  <si>
    <t>Porcentaje de insumos técnicos realizados por la Secretaría Ejecutiva del Sistema Nacional Anticorrupción.</t>
  </si>
  <si>
    <t>El indicador refleja la provisión de insumos técnicos requeridos por el Comité Coordinador o propuestos por la Comisión Ejecutiva que se presentan en las sesiones del Comité Coordinador, en materia de prevención, detección, regulación y sanción de hechos de corrupción y faltas administrativas.</t>
  </si>
  <si>
    <r>
      <rPr>
        <sz val="11"/>
        <color rgb="FF000000"/>
        <rFont val="Aptos Narrow"/>
        <family val="2"/>
        <scheme val="minor"/>
      </rPr>
      <t xml:space="preserve">Porcentaje de insumos técnicos realizados por la Secretaría Ejecutiva del Sistema Nacional Anticorrupción. = (Insumos técnicos realizados por la Secretaría Ejecutiva del Sistema Nacional Anticorrupción / Insumos técnicos requeridos por el </t>
    </r>
    <r>
      <rPr>
        <sz val="11"/>
        <color rgb="FFFF0000"/>
        <rFont val="Aptos Narrow"/>
        <family val="2"/>
        <scheme val="minor"/>
      </rPr>
      <t>Sistema Nacional Anticorrupción</t>
    </r>
    <r>
      <rPr>
        <sz val="11"/>
        <color rgb="FF000000"/>
        <rFont val="Aptos Narrow"/>
        <family val="2"/>
        <scheme val="minor"/>
      </rPr>
      <t>, Comité Coordinador y/o propuestos por la Comisión Ejecutiva) * 100</t>
    </r>
  </si>
  <si>
    <t>Anual</t>
  </si>
  <si>
    <t>Porcentaje</t>
  </si>
  <si>
    <t>Eficacia</t>
  </si>
  <si>
    <t>Estratégico</t>
  </si>
  <si>
    <t>Documentos, políticas, metodologías y otros generados por la Secretaría Ejecutiva del Sistema Nacional Anticorrupción</t>
  </si>
  <si>
    <t>Los entes públicos pertenecientes al Sistema Nacional Anticorrupción utilizan los insumos técnicos reforzando su compromiso en el combate a la corrupción.</t>
  </si>
  <si>
    <t>Ascendente</t>
  </si>
  <si>
    <t xml:space="preserve">No presenta reporte respecto de este indicador, debido a que éste se encuentra sujeto a una frecuencia de medición anual. 
</t>
  </si>
  <si>
    <t>(14/14) 100=100
 14 Insumos técnicos realizados por la Secretaría Ejecutiva del Sistema Nacional Anticorrupción / 14 Insumos técnicos requeridos por el Sistema Nacional Anticorrupción, Comité Coordinador y/o propuestos por la Comisión Ejecutiva) * 100</t>
  </si>
  <si>
    <t>1) Aprobación del Acuerdo mediante el cual se reforman los Lineamientos que regulan las sesiones del Comité Coordinador del Sistema Nacional Anticorrupción, para sesionar a distancia, aprobado en la Primera Sesión Extraordinaria 2024 del Comité Coordinador.
2) Aprobación del Sistema de Seguimiento y Evaluación del Sistema Nacional Anticorrupción, adoptado en la Primera Sesión Extraordinaria 2024 del Comité Coordinador, mismo que también fue presentado en la Primera Sesión Ordinaria 2024 del Sistema Nacional Anticorrupción.
3) Modificaciones a los Criterios para la ejecución y seguimiento del Programa de Implementación de la Política Nacional Anticorrupción, adoptados en la Primera Sesión Extraordinaria 2024 del Comité Coordinador.
4) El Informe Anual del Comité Coordinador del Sistema Nacional Anticorrupción 2023, aprobado en la Primera Sesión Ordinaria 2024 del Comité Coordinador; cuyo anteproyecto fue previamente presentado a la Comisión Ejecutiva en la Primera Sesión Extraordinaria 2024.
5)  Aprobación del Acuerdo mediante el cual se reforma el Programa de Implementación de la Política Nacional Anticorrupción, en la Primera Sesión Ordinaria 2024 del Comité Coordinador.
6) Presentación en la Primera Sesión Ordinaria 2024 de la Comisión Ejecutiva del estudio exploratorio del caso “Odebrecht”, solicitado por sus integrantes, en el marco del proyecto Ambientes y dinámicas de gran corrupción.
7)  Aprobación del Plan de acción para fortalecer los procesos de compras públicas y el ciclo de contratación pública en México, en la Primera Sesión Ordinaria 2024 del Sistema Nacional Anticorrupción.
8)  Aprobación del Acuerdo mediante el cual el Sistema Nacional Anticorrupción refrenda los Lineamientos para la emisión del Código de Ética, en la Primera Sesión Ordinaria 2024 del Sistema Nacional Anticorrupción.
9) Aprobación del Programa de Trabajo Anual 2024 del Comité Coordinador, en su Segunda Sesión Ordinaria 2024.
10) Aprobación de los “Formatos que indican los datos que se inscribirán en el Sistema Nacional de Servidores Públicos y particulares sancionados de la Plataforma Digital Nacional, así como el instructivo de llenado y la descripción de cada uno de los datos que conforman los formatos”, fueron presentados en la Primera Sesión Ordinaria 2024 de la Comisión Ejecutiva, y aprobados mediante el “Acuerdo por el que el Comité Coordinador del Sistema Nacional Anticorrupción emite los formatos que indican los datos que se inscribirán en el Sistema nacional de servidores públicos y particulares sancionados de la Plataforma Digital Nacional, por la comisión de faltas administrativas graves, faltas de particulares y faltas administrativas no graves, y expide las normas e instructivo para el registro de la información contenida en dichos formatos”, emitido por el Comité Coordinador en su Tercera Sesión Ordinaria 2024.
11) Presentación del Documento para retroalimentar la propuesta de indicadores que conformarán el Sistema de Alertamiento de Riesgos de Corrupción en Contrataciones, que forma parte del Plan de Acción de Contrataciones Públicas, en la Segunda Sesión Ordinaria 2024 de la Comisión Ejecutiva.
12)  Presentación del Cuestionario de entrada para nuevas personas usuarias de la Plataforma de Aprendizaje Anticorrupción, en la Tercera Sesión Ordinaria 2024 de la Comisión Ejecutiva.
13) Presentación de los avances en los proyectos en materia de riesgos e inteligencia anticorrupción, desarrollados desde la SESNA, en la Segunda y Tercera Sesión Ordinaria 2024 de la Comisión Ejecutiva.
14) Presentación del Proyecto de Lineamientos para la integración y presentación del informe de avances de los Indicadores Nacionales, en la Primera Sesión del 2025 del Comité Coordinador.</t>
  </si>
  <si>
    <t>1) Acuerdo mediante el cual se reforman los Lineamientos que regulan las sesiones del Comité Coordinador del Sistema Nacional Anticorrupción.
2) Sistema de Seguimiento y Evaluación del Sistema Nacional Anticorrupción.
3) Modificaciones a los Criterios para la ejecución y seguimiento del Programa de Implementación de la Política Nacional Anticorrupción.
4)  Informe Anual del Comité Coordinador del Sistema Nacional Anticorrupción 2023.
5)  Acuerdo mediante el cual se reforma el Programa de Implementación de la Política Nacional Anticorrupción, en la Primera Sesión Ordinaria 2024 del Comité Coordinador.
6) Estudio exploratorio del caso “Odebrecht”, en el marco del proyecto “Ambientes y dinámicas de gran corrupción.
7) Plan de acción para fortalecer los procesos de compras públicas y el ciclo de contratación pública en México, aprobado en la Primera Sesión Ordinaria 2024 del Sistema Nacional Anticorrupción.
8) Acuerdo mediante el cual el Sistema Nacional Anticorrupción refrenda los Lineamientos para la emisión del Código de Ética. aprobado en la Primera Sesión Ordinaria 2024 del Sistema Nacional Anticorrupción.
9)  Programa de Trabajo Anual 2024.
10) Formatos que indican los datos que se inscribirán en el Sistema Nacional de Servidores Públicos y particulares sancionados de la Plataforma Digital Nacional, así como el instructivo de llenado y la descripción de cada uno de los datos que conforman los formatos” y la emisión del “Acuerdo por el que el Comité Coordinador del Sistema Nacional Anticorrupción emite los formatos que indican los datos que se inscribirán en el Sistema nacional de servidores públicos y particulares sancionados de la Plataforma Digital Nacional, por la comisión de faltas administrativas graves, faltas de particulares y faltas administrativas no graves, y expide las normas e instructivo para el registro de la información contenida en dichos formatos”.
11). Documento para retroalimentar la propuesta de indicadores que conformarán el Sistema de Alertamiento de Riesgos de Corrupción en Contrataciones”, que forma parte del Plan de Acción de Contrataciones Públicas.
12).  Cuestionario de entrada para nuevas personas usuarias de la Plataforma de Aprendizaje Anticorrupción.
13). Avances en los proyectos en materia de riesgos e inteligencia anticorrupción desarrollados desde la SESNA.
14) “Lineamientos para la integración y presentación del informe de avances de los Indicadores Nacionales”.</t>
  </si>
  <si>
    <t>Nivel Fin NO se presupuesta</t>
  </si>
  <si>
    <t>Propósito</t>
  </si>
  <si>
    <t>NO</t>
  </si>
  <si>
    <t>Los integrantes del Sistema Nacional Anticorrupción cuentan con asesoría jurídica especializada.</t>
  </si>
  <si>
    <t>Porcentaje de desahogo de los asuntos de la competencia de la Dirección General de Asuntos Jurídicos.</t>
  </si>
  <si>
    <t>Este indicador mide el grado de cumplimiento de la  Dirección General de Asuntos Jurídicos respecto de los asuntos que le sean requeridos por el Secretario Técnico, las Unidades administrativas de la Secretaría Ejecutiva del Sistema Nacional Anticorrupción, o bien, el Comité Coordinador y del Sistema Nacional Anticorrupción dentro del marco normativo aplicable.</t>
  </si>
  <si>
    <t>(Asuntos desahogados por la Dirección General de Asuntos Jurídicos / Asuntos de la competencia de la Dirección General de Asuntos Jurídicos) * 100</t>
  </si>
  <si>
    <t>Gestión</t>
  </si>
  <si>
    <t>Expedientes físicos o electrónicos de cada requerimiento, los cuales se encuentran en los archivos de transicción de la Dirección General de Asuntos Jurídicos.</t>
  </si>
  <si>
    <t>El Secretario Técnico y las unidades administrativas que conforman a la SESNA  así como el Comité Coordinador hacen uso de la asesoría jurídica especializada.</t>
  </si>
  <si>
    <t>NA</t>
  </si>
  <si>
    <t xml:space="preserve">314 de 316 asuntos competencia de la DGAJ: Insumos técnicos: 14; Representación legal: 193; Publicaciones DOF: 5; Convocatorias de colegiados: 11 de 13; Opiniones y dictámenes: 91. </t>
  </si>
  <si>
    <t xml:space="preserve">De conformidad con lo previsto en el artículo 28 del Estatuto de la SESNA, se atienden los asuntos competencia de la misma. </t>
  </si>
  <si>
    <t xml:space="preserve">Durante este periodo, en atención a las necesidades de elaboración de insumos del SNA; en representación legal de la SESNA; con relación a las peticiones de publicaciones en el DOF y elaboración de convocatorias; así como atención de opiniones y dictámenes;  la Dirección General de Asuntos Jurídicos; atendió en tiempo y forma, un total de 314 de 316 asuntos.  
</t>
  </si>
  <si>
    <t>Se realizaron el total de las Convocatorias ordenadas (11), sin embargo, por cuestions ajenas a la DGAJ no se hizo la petición de convocar las 13 sesiones previstas a inicios de año.</t>
  </si>
  <si>
    <t>Nivel Propósito NO se presupuesta</t>
  </si>
  <si>
    <t>Componentes</t>
  </si>
  <si>
    <t>1.- Representación legal de la Secretaría Ejecutiva del Sistema Nacional Anticorrupción en asuntos jurisdiccionales, contencioso-administrativos y ante toda clase de autoridades administrativas, judiciales y laborales, en los procesos de toda índole relacionados con el ejercicio de sus atribuciones, facultad ejercida.</t>
  </si>
  <si>
    <t>Porcentaje de atención de asuntos y  procesos que  por su propia y especial naturaleza requieran de la Representación Legal de la Secretaría Ejecutiva del Sistema Nacional Anticorrupción.</t>
  </si>
  <si>
    <t>Mide el porcentaje de atención de los asuntos jurisdiccionales, contencioso-administrativos y de aquellos instaurados ante toda clase de autoridades administrativas, judiciales y laborales; así como de aquellos procesos de toda índole relacionados con el ejercicio de sus atribuciones, así como cuando requiera su intervención y para absolver posiciones; en los que se requiera de la Respresentación Legal de la Secretaría Ejecutiva del Sistema Nacional Anticorrupción.</t>
  </si>
  <si>
    <t>(Total de asuntos y procedimientos en los que se Representó Legalmente a la Secretaría Ejecutiva del Sistema Nacional Anticorrupción / Número de asuntos y procedimientos  jurídicos que llegan a la SESNA para su Representación Legal) * 100</t>
  </si>
  <si>
    <t>Semestral</t>
  </si>
  <si>
    <t>Constancias documentales que integran cada uno de los expedientes aperturados con motivo de la atención de los asuntos jurisdiccionales, contencioso-administrativos, ante autoridades administrativas, judiciales y laborales o de procesos relacionados con el ejercicio de las atribuciones de la Secretaría Ejecutiva del Sistema Nacional Anticorrupción o cuando requiera su intervención o para absolver posiciones.
Expedientes que se resguardan físicamente en el archivo de trámite de la Dirección General de Asuntos Jurídicos y en términos de las disposiciones aplicables en materia de archivos.</t>
  </si>
  <si>
    <t>Las autoridades administrativas, judiciales y laborales, reconocen la representación legal de la SESNA.</t>
  </si>
  <si>
    <t xml:space="preserve">"(Actuaciones procesales realizadas en tiempo y forma en cada etapa de los procesos judiciales y procedimientos jurisdiccionales / Actuaciones procesales que deba realizar la Dirección General de Asuntos Jurídicos en términos de las disposiciones normativas aplicables en cada etapa de los procesos judiciales y procedimientos jurisdiccionales)  *100
(121/121)*100= 100%
Durante los meses de enero a junio de 2024, se cumplimentó al 100% con la meta originalmente establecida, al atenderse en tiempo y forma las actuaciones procesales siguientes:
a) En Materia de Amparo:
1. Informe Previo: 0
2. Informe Justificado: 4
3. Audiencias constitucionales: 14   
4. Audiencias incidentales: 0
b) Requerimientos de Autoridad: 91
c) Recursos: 0
d) Juicios laborales: 0
e) Audiencias laborales: 5
f) Juicios contencioso administrativo: 0
g) Promociones: 7
*Indicador sujeto a demanda.
"
</t>
  </si>
  <si>
    <t xml:space="preserve">"De conformidad con lo previsto por el artículo 28,  fracciones I, II, III y IV del Estatuto Orgánico de la Secretaría Ejecutiva del Sistema Nacional Anticorrupción, la Dirección General de Asuntos Jurídicos, cuenta entre sus facultades, con las siguientes:
a) Representar legalmente a la Secretaría Ejecutiva en asuntos jurisdiccionales, contencioso-administrativos y ante toda clase de autoridades administrativas, judiciales y laborales, en los procesos de toda índole relacionados con el ejercicio de sus atribuciones, así como cuando requiera su intervención y para absolver posiciones;
b) Rendir los informes previos y justificados que en materia de amparo deban presentarse; promover o desistirse, en su caso, de los juicios de amparo y, en general, ejercitar todas las acciones que en dichos juicios se requiera;
c) Elaborar, presentar y ratificar denuncias de hechos, querellas, desistimientos y otorgar perdones ante el Ministerio Público u otras autoridades competentes, en asuntos que afecten los intereses jurídicos o legítimos de la Secretaría Ejecutiva, y
d) Coadyuvar en el trámite de los procesos judiciales y procedimientos jurisdiccionales ante las autoridades competentes, en los asuntos que la Secretaría Ejecutiva posea interés jurídico o legítimo.
"
</t>
  </si>
  <si>
    <t xml:space="preserve">Durante este periodo, en defensa de los intereses jurídicos de la Secretaría Ejecutiva del Sistema Nacional Anticorrupción, la Dirección General de Asuntos Jurídicos; llevó a cabo, en tiempo y forma, un total de 121 actuaciones procesales en diversos procesos judiciales y procedimientos jurisdiccionales.
</t>
  </si>
  <si>
    <t xml:space="preserve">Amparo - Informe Previo	0
Amparo - Informe Justificado	1
Audiencias Incidental	0
Amparo - Audiencia Constitucional	3
Requerimientos	57
Recursos	0
juicios laborales	1
audiencias laborales 	3
juicios contencioso administrativos	0
promociones 	7
</t>
  </si>
  <si>
    <t xml:space="preserve">De conformidad con lo previsto por el artículo 28,  fracciones I, II, III y IV del Estatuto Orgánico de la Secretaría Ejecutiva del Sistema Nacional Anticorrupción, la Dirección General de Asuntos Jurídicos, cuenta entre sus facultades, con las siguientes:
a) Representar legalmente a la Secretaría Ejecutiva en asuntos jurisdiccionales, contencioso-administrativos y ante toda clase de autoridades administrativas, judiciales y laborales, en los procesos de toda índole relacionados con el ejercicio de sus atribuciones, así como cuando requiera su intervención y para absolver posiciones;
b) Rendir los informes previos y justificados que en materia de amparo deban presentarse; promover o desistirse, en su caso, de los juicios de amparo y, en general, ejercitar todas las acciones que en dichos juicios se requiera;
c) Elaborar, presentar y ratificar denuncias de hechos, querellas, desistimientos y otorgar perdones ante el Ministerio Público u otras autoridades competentes, en asuntos que afecten los intereses jurídicos o legítimos de la Secretaría Ejecutiva, y
d) Coadyuvar en el trámite de los procesos judiciales y procedimientos jurisdiccionales ante las autoridades competentes, en los asuntos que la Secretaría Ejecutiva posea interés jurídico o legítimo.
</t>
  </si>
  <si>
    <t>Durante este periodo, en defensa de los intereses jurídicos de la Secretaría Ejecutiva del Sistema Nacional Anticorrupción, la Dirección General de Asuntos Jurídicos; llevó a cabo, en tiempo y forma, un total de 72 actuaciones procesales en diversos procesos judiciales y procedimientos jurisdiccionales.</t>
  </si>
  <si>
    <t>Gestionar documentos notariales para la representación legal de la SESNA en procedimientos contencioso administrativos federales</t>
  </si>
  <si>
    <t>Otros impuestos y derechos</t>
  </si>
  <si>
    <t> $ 527,261.00</t>
  </si>
  <si>
    <t> </t>
  </si>
  <si>
    <r>
      <t>SE PRESUPUESTA UN APROXIMADO DE $50,000.00 (CINCUENTA MIL PESOS  00/100M.N.) PARA EL EJERCICIO 2024.</t>
    </r>
    <r>
      <rPr>
        <b/>
        <sz val="11"/>
        <color rgb="FFC00000"/>
        <rFont val="Calibri Light"/>
        <family val="2"/>
      </rPr>
      <t xml:space="preserve">
*INDICADOR SUJETO A DEMANDA.</t>
    </r>
  </si>
  <si>
    <t>2. Publicaciones de Ordenamientos Jurídicos en el Diario Oficial de la Federación realizadas y difundidas</t>
  </si>
  <si>
    <t>Porcentaje de asuntos correctamente publicados en el Diario Oficial de la Federación y actualización del marco normativo.</t>
  </si>
  <si>
    <t>Mide el porcentaje de ordenamientos donde la Dirección General de Asuntos Jurídicos gestionó su publicación hasta su presentación en el Diario Oficial de la Federación y dicho órgano de difusión realizó correctamente su publicación; lo cual, permite que los actos del Comité Coordinador del Sistema Nacional Anticorrupción, del Secretario Técnico y de las Unidades Administrativas de la Secretaría Ejecutiva del Sistema Nacional Anticorrupción, surtan efectos generales o respecto de aquellos a quienes rige; así como la actualización del marco normativo aplicable.</t>
  </si>
  <si>
    <t>(Número de ordenamientos jurídicos publicados / Total de ordenamientos para publicación y la actualización correspondiente del marco normativo) * 100</t>
  </si>
  <si>
    <t>Constancias documentales generadas respecto de cada Ordenamiento Jurídico o Actualización del Marco Normativo que se pretenda publicar en el DIario Oficial de la Federación,  el cual se ubica en el archivo de trámite de la Dirección General de Asuntos Jurídicos y en términos de las disposiciones a plicables en materia de archivos.</t>
  </si>
  <si>
    <t>Los ordenamientos jurídicos son debidamente publicados en el DOF.</t>
  </si>
  <si>
    <t xml:space="preserve">"(Número de ordenamientos jurídicos gestionados en el Diario Oficial de la Federación / Número de ordenamientos jurídicos que requieren de una publicación en el Diario Oficial de la Federación) * 100
(5/5)*100= 100%
En este periodo se cumplimentó al 100% con la meta originalmente establecida, al gestionarse la publicación en el Diario Oficial de la Federación del Acuerdo mediante el cual el Comité Coordinador del Sistema Nacional Anticorrupción, aprueba el Sistema de Seguimiento y Evaluación del Sistema Nacional Anticorrupción, la cual tuvo como verificativo el  04 de marzo de 2024, así como: 
Acuerdo mediante el cual se reforma el Programa de Implementación de la Política Nacional Anticorrupción, el cual tuvo como verificativo el 12 de abril de 2024.
	Acuerdo mediante el cual el Sistema Nacional Anticorrupción refrenda los Lineamientos para la emisión del Código de Ética, el cual tuvo como verificativo el 09 de abril de 2024.
Aviso por el que se da a conocer el Código de Conducta de la Secretaría Ejecutiva del Sistema Nacional Anticorrupción, el cual tuvo como verificativo el 31 de mayo de 2024.
Declaratoria de Inicio de Funciones del Sistema de Evolución Patrimonial, de Declaración de Intereses y Constancia de Presentación de Declaración Fiscal de la Plataforma Digital Nacional, previsto en el artículo 49, fracción I de la Ley General del Sistema Nacional Anticorrupción, el cual tuvo como verificativo el 05 de junio de 2024. 
</t>
  </si>
  <si>
    <t xml:space="preserve">En la Tercera Sesión Ordinaria 2023, celebrada el día 7 de diciembre de 2023, se aprobó el ACUERDO MEDIANTE EL CUAL EL COMITÉ COORDINADOR DEL SISTEMA NACIONAL
Que en la Primera Sesión Ordinaria 2024, celebrada el 8 de febrero de 2024, el Comité Coordinador del Sistema Nacional Anticorrupción, aprobó por unanimidad, el Programa de Implementación de la Política Nacional Anticorrupción.  Que el Sistema Nacional Anticorrupción, en su Sesión Ordinaria 2024, celebrada el día 29 de febrero de 2024, aprobó el ACUERDO MEDIANTE EL CUAL EL SISTEMA NACIONAL ANTICORRUPCIÓN REFRENDA LOS LINEAMIENTOS PARA LA EMISIÓN DEL CÓDIGO DE ÉTICA. Que, con fundamento en el artículo 20, fracción II, del Código de Ética de la Administración Pública Federal y en el apartado VIII, numeral 7 de la Guía para la elaboración del Código de Conducta en las Dependencias y Entidades de la Administración Pública Federal, con fecha 22 de noviembre de 2023, el Secretario Técnico de la Secretaría Ejecutiva del Sistema Nacional Anticorrupción, suscribió y emitió el Código de Conducta de la Secretaría Ejecutiva del Sistema Nacional Anticorrupción. Que el Secretario Técnico de la Secretaría Ejecutiva del Sistema Nacional Anticorrupción, en cumplimiento con el artículo Tercero de los Transitorios de las Bases para el Funcionamiento de la Plataforma Digital Nacional, expidió la Declaratoria de Inicio de Funciones del Sistema de Evolución Patrimonial, de Declaración de Intereses y Constancia de Presentación de Declaración Fiscal de la Plataforma Digital Nacional, previsto en el artículo 49, fracción I de la Ley General del Sistema Nacional Anticorrupción.
</t>
  </si>
  <si>
    <t xml:space="preserve">Con fecha 04 de marzo de 2024, se publicó en el Diario Oficial de la Federación el ACUERDO MEDIANTE EL CUAL EL COMITÉ COORDINADOR DEL SISTEMA NACIONAL ANTICORRUPCIÓN, APRUEBA EL SISTEMA DE SEGUIMIENTO Y EVALUACIÓN DEL SISTEMA NACIONAL ANTICORRUPCIÓN. Con fecha 12 de abril de 2024, se publicó en el Diario Oficial de la Federación el ACUERDO MEDIANTE EL CUAL SE REFORMA EL PROGRAMA DE IMPLEMENTACIÓN DE LA POLÍTICA NACIONAL ANTICORRUPCIÓN. Con fecha 09 de abril de 2024, se publicó en el Diario Oficial de la Federación el ACUERDO MEDIANTE EL CUAL EL SISTEMA NACIONAL ANTICORRUPCIÓN REFRENDA LOS LINEAMIENTOS PARA LA EMISIÓN DEL CÓDIGO DE ÉTICA. Con fecha 31 de mayo de 2024, se publicó en el Diario Oficial de la Federación el AVISO POR EL QUE SE DA A CONOCER EL CÓDIGO DE CONDUCTA DE LA SECRETARÍA EJECUTIVA DEL SISTEMA NACIONAL ANTICORRUPCIÓN. Con fecha 05 de junio de 2024, se publicó en el Diario Oficial de la Federación la DECLARATORIA DE INICIO DE FUNCIONES DEL SISTEMA DE EVOLUCIÓN PATRIMONIAL, DE DECLARACIÓN DE INTERESES Y CONSTANCIA DE PRESENTACIÓN DE DECLARACIÓN FISCAL DE LA PLATAFORMA DIGITAL NACIONAL, PREVISTO EN EL ARTÍCULO 49, FRACCIÓN I DE LA LEY GENERAL DEL SISTEMA NACIONAL ANTICORRUPCIÓN.
</t>
  </si>
  <si>
    <t xml:space="preserve">No se llevaron a cabo trámites ni pago de publicaciones en el DOF por parte de esta Unidad Administrativa. En razón de lo anterior se toma por cumplida la meta, ya que no se recibió solicitud alguna a efecto de llevar a cabo publicaciones de referencia. </t>
  </si>
  <si>
    <t xml:space="preserve">No se recibió en esta Unidad Adminstrativa instrucción por parte del Comité Coordinador a efecto de llevar a cabo publicaciones en el DOF. </t>
  </si>
  <si>
    <t xml:space="preserve">No se reporta ninguna publicación tramitada ni pagada por parte de esta Unidad Administrativa. </t>
  </si>
  <si>
    <t>Publicación en el Diario Oficial de la Federación de los ordenamientos</t>
  </si>
  <si>
    <t>Información en medios masivos derivada de la operación y administración de las dependencias y entidades</t>
  </si>
  <si>
    <r>
      <rPr>
        <b/>
        <sz val="11"/>
        <color rgb="FF002060"/>
        <rFont val="Calibri Light"/>
        <family val="2"/>
      </rPr>
      <t xml:space="preserve">SE PRESUPUESTA UN APROXIMADO DE $377,261.00 (TRESCIENTOS SETENTA Y SIETE MIL DOSCIENTOS SESENTA Y UN PESOS  00/100M.N.) PARA EL EJERCICIO 2024.
</t>
    </r>
    <r>
      <rPr>
        <b/>
        <sz val="11"/>
        <color rgb="FFC00000"/>
        <rFont val="Calibri Light"/>
        <family val="2"/>
      </rPr>
      <t xml:space="preserve">
*INDICADOR SUJETO A DEMANDA.</t>
    </r>
  </si>
  <si>
    <t>3. Sesiones de los órganos colegiados en los que participa el Secretario Técnico, por orden de las normas aplicables organizadas y celebradas.</t>
  </si>
  <si>
    <t>Porcentaje de sesiones ordinarias convocadas de los de órganos colegiados en las que participa el Secretario Técnico</t>
  </si>
  <si>
    <t>Este indicador mide la participación  del Secretario Técnico en las sesiones ordinarias convocadas de los órganos colegiados.</t>
  </si>
  <si>
    <t>(Sesiones en las que participa el Secretario Técnico ordinarias convocadas conforme a la normatividad aplicable / Sesiones  ordinarias de los órganos colegiados  convocadas  ) * 100</t>
  </si>
  <si>
    <t xml:space="preserve">Semestral </t>
  </si>
  <si>
    <t>Convocatorias para las sesiones ordinarias de los diversos órganos colegiados en los que participa el Secretario Técnico en resguardo de la Dirección General de Asuntos Jurídicos.</t>
  </si>
  <si>
    <t>Los integrantes de los ógnanos colegiados participan en las sesiones convocadas.</t>
  </si>
  <si>
    <t xml:space="preserve">Cabe señalar que, por lo que hace a la Comisión Ejecutiva de la SESNA se recorrieron las fechas de sus sesiones ordinarias, esto en virtud de que no se planeó y, por tanto, convocó a una sesión ordinaria en la fecha calendarizada para su celebración (no obstante se llevó a cabo una sesión extraordinaria); por lo anterior, la celebración de la Primera Sesión Ordinaria se llevó a cabo el 05 de junio de 2024.
</t>
  </si>
  <si>
    <t>(6/13)*100=100
(6 sesiones ordinarias convocadas de los de órganos colegiados en las que participa el Secretario Técnico/ 13 sesiones ordinarias convocadas y en las que participa el Secretario Técnico  conforme a la normatividad aplicable) *100 = 100</t>
  </si>
  <si>
    <t>Se convocaron 6 sesiones ordinarias de los de órganos colegiados en las que participó el Secretario Técnico, conforme a la normatividad aplicable.</t>
  </si>
  <si>
    <t>Se convocaron  6 sesiones ordinarias de los órganos colegiados en los que participó el Secretario Técnico, conforme a la normatividad aplicable:
1. Primera Sesión Ordinaria 2024 del Comité Coordinador del SNA, el día 08 de febrero de 2024.
2. Primera Sesión Ordinaria del Órgano de Gobierno de la SESNA, el día 27 de febrero del 2024.
3.   Primera Sesión Ordinaria 2024 del Sistema Nacional Anticorrupción, el día 29 de febrero de 2024.
4. Segunda Sesión Ordinaria del Órgano de Gobierno de la SESNA, el día 26 de abril del 2024.
5. Segunda Sesión Ordinaria 2024 del Comité Coordinador del SNA, el día 03 de mayo de 2024.
6. Primera Sesión Ordinaria 2024 de la Comisión Ejejcutiva de la SESNA, el día 05 de junio de 2024.</t>
  </si>
  <si>
    <t xml:space="preserve">Cabe señalar que, por lo que hace a la Comisión Ejecutiva de la SESNA se recorrieron las fechas de sus sesiones ordinarias, esto en virtud de que no se convocó a una sesión ordinaria en la fecha calendarizada para su celebración (no obstante se llevó a cabo una sesión extraordinaria); por lo anterior, la celebración de la Primera Sesión Ordinaria se llevó a cabo el 05 de junio de 2024.
</t>
  </si>
  <si>
    <t>(11/13)*100=84.6
(11 sesiones ordinarias convocadas de los de órganos colegiados en las que participa el Secretario Técnico/ 13 sesiones ordinarias convocadas y en las que participa el Secretario Técnico conforme a la normatividad aplicable) *100 = 84.6</t>
  </si>
  <si>
    <t xml:space="preserve">"En el segundo semestre se convocaron 5 sesiones ordinarias de los de órganos colegiados, en las que participó el Secretario Técnico, conforme a la normatividad aplicable.
Por tanto, se obtuvo un acumulado del primer y segundo semestre de 11 sesiones ordinarias convocadas por los de órganos colegiados, en las que participó el Secretario Técnico, conforme a la normatividad aplicable."
</t>
  </si>
  <si>
    <t xml:space="preserve">"En este segundo semestre se convocaron 5 sesiones ordinarias de los órganos colegiados en los que participó el Secretario Técnico, conforme a la normatividad aplicable, a saber:
1.  Tercera Sesión Ordinaria 2024 del Comité Coordinador del SNA, el día 16 de agosto de 2024.
2. Segunda Sesión Ordinaria 2024 de la Comisión Ejecutiva de la SESNA, el día 19 de agosto de 2024.
3. Tercera Sesión Ordinaria del Órgano de Gobierno de la SESNA, el día 09 de septiembre del 2024.
4. Cuarta Sesión Ordinaria del Órgano de Gobierno de la SESNA, el día 19 de noviembre del 2024.
5. Tercera Sesión Ordinaria 2024 de la Comisión Ejecutiva de la SESNA, el día 29 de noviembre de 2024.
Por tanto, en este segundo semestre se tuvo un acumulado de 11 sesiones ordinarias planeadas y organizadas (6 sesiones ordinarias en el primer semestre y 5 sesiones ordinarias en este segundo semestre)"
</t>
  </si>
  <si>
    <t>"Cabe señalar que, por lo que hace a la Comisión Ejecutiva de la SESNA se recorrieron las fechas de sus sesiones ordinarias durante el primer semestre, esto en virtud de que no se convocó a una sesión ordinaria en la fecha calendarizada para su celebración (no obstante, se llevó a cabo una sesión extraordinaria); por lo anterior, la celebración de la Primera Sesión Ordinaria se llevó a cabo el 05 de junio de 2024.
Por otra parte, la Cuarta Sesión Ordinaria 2024 del Comité Coordinador fue convocada para celebrarse el 13 de diciembre del mismo año, sin embargo, fue cancelada por sus integrantes, lo cual implicó no lograr el objetivo deseado."</t>
  </si>
  <si>
    <t>Servicio de Estenografía para las Reuniones y Sesiones de Trabajo de la Secretaría Ejecutiva del Sistema Nacional Anticorrupción , así como de aquellas en las que esta participe</t>
  </si>
  <si>
    <t>Otros servicios comerciales</t>
  </si>
  <si>
    <r>
      <rPr>
        <b/>
        <sz val="11"/>
        <color rgb="FF002060"/>
        <rFont val="Calibri Light"/>
        <family val="2"/>
      </rPr>
      <t xml:space="preserve">SE PRESUPUESTA UN APROXIMADO DE $100,000.00 (CIEN MIL PESOS  00/100M.N.) PARA EL EJERCICIO 2024.
</t>
    </r>
    <r>
      <rPr>
        <b/>
        <sz val="11"/>
        <color rgb="FFC00000"/>
        <rFont val="Calibri Light"/>
        <family val="2"/>
      </rPr>
      <t xml:space="preserve">
*INDICADOR SUJETO A DEMANDA.</t>
    </r>
  </si>
  <si>
    <t>Actividades</t>
  </si>
  <si>
    <t>1.1. Procesos judiciales y procedimientos jurisdiccionales atendidos en tiempo y forma en cada etapa procesal.</t>
  </si>
  <si>
    <t>Porcentaje de procesos judiciales y procedimientos jurisdiccionales atendidos en tiempo y forma en cada etapa procesal</t>
  </si>
  <si>
    <t>Este indicador mide que las acciones se realicen en tiempo y forma durante cada una de las etapas procesales por la Dirección General de Asuntos Jurídicos para la defensa de los intereses jurídicos de la Secretaría Ejecutiva del Sistema Nacional Anticorrupción en los procesos judiciales y procedimientos juridiccionales en los que forme parte, hasta que los mismos concluyan.</t>
  </si>
  <si>
    <t>(Actuaciones procesales realizadas en tiempo y forma en cada etapa de los procesos judiciales y procedimientos jurisdiccionales / Actuaciones procesales que deba realizar la Dirección General de Asuntos Jurídicos en términos de las disposiciones normativas aplicables en cada etapa de los procesos judiciales y procedimientos jurisdiccionales)  *100</t>
  </si>
  <si>
    <t>trimestral</t>
  </si>
  <si>
    <t>Expedientes de los  procesos judiciales y procedimientos juridiccionales, ubicados en el archivo de trámite de la Dirección General de Asuntos Jurídicos.</t>
  </si>
  <si>
    <t>Las autoridades administrativas, judiciales y laborales, reconocen la representación legal de la Secretaría Ejecutiva del Sistema Nacional Anticorrupción.</t>
  </si>
  <si>
    <t xml:space="preserve">(Actuaciones procesales realizadas en tiempo y forma en cada etapa de los procesos judiciales y procedimientos jurisdiccionales / Actuaciones procesales que deba realizar la Dirección General de Asuntos Jurídicos en términos de las disposiciones normativas aplicables en cada etapa de los procesos judiciales y procedimientos jurisdiccionales)  *100
(65/65)*100= 100%
Durante los meses de enero a marzo de 2024, se cumplimentó al 100% con la meta originalmente establecida, al atenderse en tiempo y forma las actuaciones procesales siguientes:
a) En Materia de Amparo:
1. Informe Previo: 0
2. Informe Justificado: 1
3. Audiencias constitucionales: 8   
4. Audiencias incidentales: 0
b) Requerimientos de Autoridad: 50
c) Recursos: 0
d) Juicios laborales: 0
e) Audiencias laborales: 3
f) Juicios contencioso administrativo: 0
g) Promociones: 3
*Indicador sujeto a demanda.
</t>
  </si>
  <si>
    <t>Durante este periodo, en defensa de los intereses jurídicos de la Secretaría Ejecutiva del Sistema Nacional Anticorrupción, la Dirección General de Asuntos Jurídicos; llevó a cabo, en tiempo y forma, un total de 65 actuaciones procesales en diversos procesos judiciales y procedimientos jurisdiccionales.</t>
  </si>
  <si>
    <t>N/A</t>
  </si>
  <si>
    <t xml:space="preserve">Amparo - Informe Previo	0
Amparo - Informe Justificado	3
Audiencias Incidental	0
Amparo - Audiencia Constitucional	6
Requerimientos	41
Recursos	0
juicios laborales	0
audiencias laborales 	2
juicios contencioso administrativos	0
promociones 	4
</t>
  </si>
  <si>
    <t>Durante este periodo, en defensa de los intereses jurídicos de la Secretaría Ejecutiva del Sistema Nacional Anticorrupción, la Dirección General de Asuntos Jurídicos; llevó a cabo, en tiempo y forma, un total de 56 actuaciones procesales en diversos procesos judiciales y procedimientos jurisdiccionales.</t>
  </si>
  <si>
    <t xml:space="preserve">Amparo - Informe Previo	0
Amparo - Informe Justificado	0
Audiencias Incidental	0
Amparo - Audiencia Constitucional	2
Requerimientos	21
Recursos	0
juicios laborales	1
audiencias laborales 	2
juicios contencioso administrativos	0
promociones 	6
</t>
  </si>
  <si>
    <t>Durante este periodo, en defensa de los intereses jurídicos de la Secretaría Ejecutiva del Sistema Nacional Anticorrupción, la Dirección General de Asuntos Jurídicos; llevó a cabo, en tiempo y forma, un total de 32 actuaciones procesales en diversos procesos judiciales y procedimientos jurisdiccionales.</t>
  </si>
  <si>
    <t xml:space="preserve">Amparo - Informe Previo	0
Amparo - Informe Justificado	1
Audiencias Incidental	0
Amparo - Audiencia Constitucional	1
Requerimientos	36
Recursos	0
juicios laborales	0
audiencias laborales 	1
juicios contencioso administrativos	0
promociones 	1
</t>
  </si>
  <si>
    <t>Durante este periodo, en defensa de los intereses jurídicos de la Secretaría Ejecutiva del Sistema Nacional Anticorrupción, la Dirección General de Asuntos Jurídicos; llevó a cabo, en tiempo y forma, un total de 40 actuaciones procesales en diversos procesos judiciales y procedimientos jurisdiccionales.</t>
  </si>
  <si>
    <t>Asociado a gasto administrativo</t>
  </si>
  <si>
    <t>INDICADOR SUJETO A DEMANDA.</t>
  </si>
  <si>
    <t>1.2. Opiniones y dictámenes realizados.</t>
  </si>
  <si>
    <t>Porcentaje de opiniones y dictámenes jurídicos formulados</t>
  </si>
  <si>
    <t>Este indicador mide las opiniones emitidas por la Dirección General de Asuntos Jurídicos a las consultas realizadas por las unidades administrativas que conforman la Secretaría Ejecutiva del Sistema Nacional Anticorrupción, así como los dictámenes realizados por la Dirección General de Asuntos Jurídicos a los instrumentos jurídicos.</t>
  </si>
  <si>
    <t>(Opiniones y dictámenes realizados / Consultas planteadas o instrumentos jurídicos sometidos a revisión) *100</t>
  </si>
  <si>
    <t>Expedientes de las consultas y dictámenes, ubicados en el archivo de trámite de la Dirección General de Asuntos Jurídicos.</t>
  </si>
  <si>
    <t xml:space="preserve">Los requirientes de opinion y dictamen tienen por satisfecha su solicitud. </t>
  </si>
  <si>
    <t xml:space="preserve">(Opiniones y dictámenes realizados / Consultas planteadas o instrumentos jurídicos sometidos a revisión) *100
(40/40)*100= 100%
En el primer trimestre de 2024, se cumplimentó al 100% con la meta establecida, toda vez que se recibieron y atendieron las siguientes solicitudes:
a) Dictaminación y diseño: CONTRATO / CONVENIO / BASES DE COLABORACIÓN /ACUERDO
1. Contratos de Honorarios (registro): 5
2. Contratos de Honorarios (dictaminación):0
3. Convenios de Colaboración (registro): 1
4. Convenios de Colaboración (dictaminación): 2
5. Acuerdos (registro): 0
6. Acuerdos (dictaminación): 1
7. Convenios Internacional (registro): 0
8. Convenios Internacional (dictaminación): 0
9. Convenio Interinstitucional (registro): 0
10. Convenio Interinstitucional (dictaminación): 0
11. Contrato de Arrendamiento de Bien Inmueble (registro): 0
12. Contrato de Arrendamiento de Bien Inmueble (dictaminación): 0
b) SOLICITUDES DE CONSULTA / ORIENTACIÓN / OPINIÓN /
Consultas:
1. Normatividad de Aplicación Interna: 1
2. Normatividad de Aplicación General: 
3. Normatividad de Aplicación al SNA: 
Opinión:
1.- Normatividad de Aplicación Interna: 0
2.- Normatividad de Aplicación General: 5
3.- Normatividad de Aplicación al SNA: 5
Orientación a particulares:
1. Normatividad de Aplicación Interna:
2. Normatividad de Aplicación General: 4
3. Normatividad de Aplicación al SNA:
c) PROPUESTA DE ORDENAMIENTO FORMULADA POR PARTE DE LA DGAJ	
1.- Normatividad de Aplicación Interna: 0
2.- Normatividad de Aplicación General: 0
3.- Normatividad de Aplicación al SNA: 0
d) CONTRATOS/CONVENIOS LEY DE ADQUISICIONES ARRENDAMIENTOS Y SERVICIOS DEL SECTOR PÚBLICO
1. Contratos en materia de la Ley de Adquisiciones, Arrendamientos y Servicios del Sector Público (opinión): 0
2.- Contratos en materia de la Ley de Adquisiciones, Arrendamientos y Servicios del Sector Público (registro): 5
3. Convenios en materia de la Ley de Adquisiciones, Arrendamientos y Servicios del Sector Público (opinión): 0
4.- Convenios en materia de la Ley de Adquisiciones, Arrendamientos y Servicios del Sector Público (registro): 6
e) Asesoría:
1. Comité de Adquisiciones, Arrendamientos Y Servicios (CAAS):
1.1. Sesiones Ordinarias: 1
1.2. Sesiones Extraordinarias: 0
2. Subcomité Revisor de Convocatorias (SUBRECO): 
1.1. Sesiones Ordinarias: 1
1.2. Sesiones Extraordinarias: 0
f) Solicitudes de Información (Materia de Transparencia): 3
</t>
  </si>
  <si>
    <t>El artículo 28, fracciones VI, VII, X, XIII, XIV, XV. XVI, XVII y XVIII del Estatuto Orgánico de la Secretaría Ejecutiva del Sistema Nacional Anticorrupción, la Dirección General de Asuntos Jurídicos, cuenta en la materia, con las facultades siguientes:
a) Asesorar jurídicamente a las unidades administrativas de la Secretaría Ejecutiva, cuando éstas lo requieran;
b) Emitir opiniones a las unidades administrativas sobre los ordenamientos legales aplicables en el ámbito de competencia de la Secretaría Ejecutiva, así como los criterios de interpretación administrativa y aplicación jurídica;
c) Dictaminar los aspectos jurídicos de los convenios, contratos, bases de colaboración y acuerdos interinstitucionales, entre otros instrumentos jurídicos, que deba suscribir la Secretaría Ejecutiva, de conformidad con las disposiciones legales aplicables, así como llevar un registro y resguardo de los que sean remitidos por parte de las unidades administrativas de la entidad, y
d) Orientar a las unidades administrativas de la Secretaría Ejecutiva y coadyuvar con ellas, en la elaboración de lineamientos, manuales o cualquier otra disposición normativa de aplicación interna que pretendan emitir.
e) Asesorar a las unidades administrativas de la Secretaría Ejecutiva, en los procedimientos relativos a las adquisiciones, arrendamientos, servicios generales, obras públicas y contratación de servicios relacionados con las mismas, y en aquellas contrataciones que hubieren sido aprobadas por el Comité de Adquisiciones, Arrendamientos y Servicios; el Comité de Bienes Muebles y en general, cualquier otro órgano colegiado instaurado en la entidad en estas materias;
f) Participar y emitir las opiniones jurídicas que correspondan en las sesiones que se instauren en el Comité de Adquisiciones, Arrendamientos y Servicios y en el Comité de Bienes Muebles;
g) Asesorar y opinar, a solicitud de las unidades administrativas de la Secretaría Ejecutiva, en materia de contratos y convenios derivados de procedimientos de contratación pública o que hubieren sido aprobados por el Comité de Adquisiciones, Arrendamientos y Servicios, y en general, cualquier otro órgano colegiado instaurado en la entidad;
h) Emitir opiniones a los proyectos de iniciativas de leyes, a sus minutas y a las reformas constitucionales que se relacionen con el Sistema Nacional Anticorrupción, con las instituciones que la conforman, en materias como el combate a la corrupción, transparencia, fiscalización y control de recursos públicos y con el ámbito de competencia de la Secretaría Ejecutiva, cuando así lo requieran el H. Congreso de la Unión o cualquiera de sus Cámaras
i) Brindar asesoría jurídica a las Secretarías Ejecutivas de los Sistemas Locales Anticorrupción, cuando así lo soliciten.</t>
  </si>
  <si>
    <t>En este periodo, se atendió en tiempo y forma, el total de las 40 solicitudes formuladas a la Dirección General de Asuntos Jurídicos, mismas que se encuentra debidamente detalladas en el rubro de "Justificación de la variación".</t>
  </si>
  <si>
    <t>(Opiniones y dictámenes realizados / Consultas planteadas o instrumentos jurídicos sometidos a revisión) *100
(29/29)*100= 100%
En el segundo trimestre de 2024, se cumplimentó al 100% con la meta establecida, toda vez que se recibieron y atendieron las siguientes solicitudes:
a) Dictaminación y diseño: CONTRATO / CONVENIO / BASES DE COLABORACIÓN /ACUERDO
1. Contratos de Honorarios (registro): 0
2. Contratos de Honorarios (dictaminación):0
3. Convenios de Colaboración (registro): 3
4. Convenios de Colaboración (dictaminación): 2
5. Acuerdos (registro): 1
6. Acuerdos (dictaminación): 0
7. Convenios Internacional (registro): 0
8. Convenios Internacional (dictaminación): 0
9. Convenio Interinstitucional (registro): 0
10. Convenio Interinstitucional (dictaminación): 0
11. Contrato de Arrendamiento de Bien Inmueble (registro): 0
12. Contrato de Arrendamiento de Bien Inmueble (dictaminación): 0
b) SOLICITUDES DE CONSULTA / ORIENTACIÓN / OPINIÓN /
Consultas:
1. Normatividad de Aplicación Interna: 3
2. Normatividad de Aplicación General: 0
3. Normatividad de Aplicación al SNA: 0
Opinión:
1.- Normatividad de Aplicación Interna: 0
2.- Normatividad de Aplicación General: 0
3.- Normatividad de Aplicación al SNA: 1
Orientación a particulares:
1. Normatividad de Aplicación Interna: 1
2. Normatividad de Aplicación General: 1
3. Normatividad de Aplicación al SNA:
c) PROPUESTA DE ORDENAMIENTO FORMULADA POR PARTE DE LA DGAJ	
1.- Normatividad de Aplicación Interna: 0
2.- Normatividad de Aplicación General: 0
3.- Normatividad de Aplicación al SNA: 0
d) CONTRATOS/CONVENIOS LEY DE ADQUISICIONES ARRENDAMIENTOS Y SERVICIOS DEL SECTOR PÚBLICO
1. Contratos en materia de la Ley de Adquisiciones, Arrendamientos y Servicios del Sector Público (opinión): 0
2.- Contratos en materia de la Ley de Adquisiciones, Arrendamientos y Servicios del Sector Público (registro): 4
3. Convenios en materia de la Ley de Adquisiciones, Arrendamientos y Servicios del Sector Público (opinión): 0
4.- Convenios en materia de la Ley de Adquisiciones, Arrendamientos y Servicios del Sector Público (registro): 2
e) Asesoría:
1. Comité de Adquisiciones, Arrendamientos Y Servicios (CAAS):
1.1. Sesiones Ordinarias: 2
1.2. Sesiones Extraordinarias: 0
2. Subcomité Revisor de Convocatorias (SUBRECO): 
1.1. Sesiones Ordinarias: 3
1.2. Sesiones Extraordinarias: 0
f) Solicitudes de Información (Materia de Transparencia): 6</t>
  </si>
  <si>
    <t>En este periodo, se atendió en tiempo y forma, el total de las 29 solicitudes formuladas a la Dirección General de Asuntos Jurídicos, mismas que se encuentra debidamente detalladas en el rubro de "Justificación de la variación".</t>
  </si>
  <si>
    <t>(Opiniones y dictámenes realizados / Consultas planteadas o instrumentos jurídicos sometidos a revisión) *100
(14/14)*100= 100%
En el tercer trimestre de 2024, se cumplimentó al 100% con la meta establecida, toda vez que se recibieron y atendieron las siguientes solicitudes:
a) Dictaminación y diseño: CONTRATO / CONVENIO / BASES DE COLABORACIÓN /ACUERDO
1. Contratos de Honorarios (registro): 0
2. Contratos de Honorarios (dictaminación):0
3. Convenios de Colaboración (registro): 0
4. Convenios de Colaboración (dictaminación): 0
5. Acuerdos (registro): 0
6. Acuerdos (dictaminación): 0
7. Convenios Internacional (registro): 0
8. Convenios Internacional (dictaminación): 0
9. Convenio Interinstitucional (registro): 0
10. Convenio Interinstitucional (dictaminación): 0
11. Contrato de Arrendamiento de Bien Inmueble (registro): 0
12. Contrato de Arrendamiento de Bien Inmueble (dictaminación): 0
b) SOLICITUDES DE CONSULTA / ORIENTACIÓN / OPINIÓN /
Consultas:
1. Normatividad de Aplicación Interna: 1
2. Normatividad de Aplicación General: 0
3. Normatividad de Aplicación al SNA: 0
Opinión:
1.- Normatividad de Aplicación Interna: 0
2.- Normatividad de Aplicación General: 0
3.- Normatividad de Aplicación al SNA: 2
Orientación a particulares:
1. Normatividad de Aplicación Interna: 0
2. Normatividad de Aplicación General: 2
3. Normatividad de Aplicación al SNA: 0
c) PROPUESTA DE ORDENAMIENTO FORMULADA POR PARTE DE LA DGAJ	
1.- Normatividad de Aplicación Interna: 1
2.- Normatividad de Aplicación General: 0
3.- Normatividad de Aplicación al SNA: 0
d) CONTRATOS/CONVENIOS LEY DE ADQUISICIONES ARRENDAMIENTOS Y SERVICIOS DEL SECTOR PÚBLICO
1. Contratos en materia de la Ley de Adquisiciones, Arrendamientos y Servicios del Sector Público (opinión): 0
2.- Contratos en materia de la Ley de Adquisiciones, Arrendamientos y Servicios del Sector Público (registro): 2
3. Convenios en materia de la Ley de Adquisiciones, Arrendamientos y Servicios del Sector Público (opinión): 0
4.- Convenios en materia de la Ley de Adquisiciones, Arrendamientos y Servicios del Sector Público (registro): 0
e) Asesoría:
1. Comité de Adquisiciones, Arrendamientos Y Servicios (CAAS):
1.1. Sesiones Ordinarias: 1
1.2. Sesiones Extraordinarias: 0
2. Subcomité Revisor de Convocatorias (SUBRECO): 
1.1. Sesiones Ordinarias: 0
1.2. Sesiones Extraordinarias: 0
f) Solicitudes de Información (Materia de Transparencia): 5</t>
  </si>
  <si>
    <t>En este periodo, se atendió en tiempo y forma, el total de las 14 solicitudes formuladas a la Dirección General de Asuntos Jurídicos, mismas que se encuentra debidamente detalladas en el rubro de "Justificación de la variación".</t>
  </si>
  <si>
    <t xml:space="preserve">(Opiniones y dictámenes realizados / Consultas planteadas o instrumentos jurídicos sometidos a revisión) *100
(08/08)*100= 100%
En el cuarto trimestre de 2024, se cumplimentó al 100% con la meta establecida, toda vez que se recibieron y atendieron las siguientes solicitudes:
a) Dictaminación y diseño: CONTRATO / CONVENIO / BASES DE COLABORACIÓN /ACUERDO
1. Contratos de Honorarios (registro): 0
2. Contratos de Honorarios (dictaminación):0
3. Convenios de Colaboración (registro): 0
4. Convenios de Colaboración (dictaminación): 0
5. Acuerdos (registro): 0
6. Acuerdos (dictaminación): 0
7. Convenios Internacional (registro): 0
8. Convenios Internacional (dictaminación): 0
9. Convenio Interinstitucional (registro): 0
10. Convenio Interinstitucional (dictaminación): 0
11. Memorándum de entendimiento (registro): 0
12. Memorándum de entendimiento (dictaminación): 1
13. Contrato de Arrendamiento de Bien Inmueble (registro): 0
14. Contrato de Arrendamiento de Bien Inmueble (dictaminación): 0
b) SOLICITUDES DE CONSULTA / ORIENTACIÓN / OPINIÓN /
Consultas:
1. Normatividad de Aplicación Interna: 1
2. Normatividad de Aplicación General: 0
3. Normatividad de Aplicación al SNA: 0
Opinión:
1.- Normatividad de Aplicación Interna: 0
2.- Normatividad de Aplicación General: 0
3.- Normatividad de Aplicación al SNA: 0
Orientación a particulares:
1. Normatividad de Aplicación Interna: 0
2. Normatividad de Aplicación General: 0
3. Normatividad de Aplicación al SNA:0
c) PROPUESTA DE ORDENAMIENTO FORMULADA POR PARTE DE LA DGAJ	
1.- Normatividad de Aplicación Interna: 0
2.- Normatividad de Aplicación General: 0
3.- Normatividad de Aplicación al SNA: 0
d) CONTRATOS/CONVENIOS LEY DE ADQUISICIONES ARRENDAMIENTOS Y SERVICIOS DEL SECTOR PÚBLICO
1. Contratos en materia de la Ley de Adquisiciones, Arrendamientos y Servicios del Sector Público (opinión): 0
2.- Contratos en materia de la Ley de Adquisiciones, Arrendamientos y Servicios del Sector Público (registro): 1
3. Convenios en materia de la Ley de Adquisiciones, Arrendamientos y Servicios del Sector Público (opinión): 0
4.- Convenios en materia de la Ley de Adquisiciones, Arrendamientos y Servicios del Sector Público (registro): 0
e) Asesoría:
1. Comité de Adquisiciones, Arrendamientos Y Servicios (CAAS):
1.1. Sesiones Ordinarias: 1
1.2. Sesiones Extraordinarias: 0
2. Subcomité Revisor de Convocatorias (SUBRECO): 
1.1. Sesiones Ordinarias: 0
1.2. Sesiones Extraordinarias: 0
f) Solicitudes de Información (Materia de Transparencia): 4
</t>
  </si>
  <si>
    <t>En este periodo, se atendió en tiempo y forma, el total de las 08 solicitudes formuladas a la Dirección General de Asuntos Jurídicos, mismas que se encuentra debidamente detalladas en el rubro de "Justificación de la variación".</t>
  </si>
  <si>
    <t>2.1. Atención de Ordenamientos Jurídicos que requieren de publicación en el Diario Oficial de la Federación.</t>
  </si>
  <si>
    <t>Porcentaje de atención de Ordenamientos Jurídicos y actualización del marco normativo que requiere de publicación en el Diario Oficial de la Federación.</t>
  </si>
  <si>
    <t>Mide el porcentaje de Ordenamientos Jurídicos y Actualizaciones del Marco Jurídico que requiere de publicación en el Diario Oficial de la Federación, que le son turnados por el Comité Coordinador del Sistema Nacional Anticorrupción, la Secretaría Técnica y las Unidades Administrativas de la Secretaría Ejecutiva del Sistema Nacional Anticorrupción y, que son gestionados hasta su presentación en el Diario Oficial de la Federación, lo que salvaguarda los intereses del Sistema Nacional Anticorrupción y su Secretaría Ejecutiva y permite que los actos que con efectos generales o respecto de aquellos a quiene rige.</t>
  </si>
  <si>
    <t>(Número de ordenamientos jurídicos gestionados en el Diario Oficial de la Federación / Número de ordenamientos jurídicos que requieren de una publicación en el Diario Oficial de la Federación) * 100</t>
  </si>
  <si>
    <t>Constancias generadas  en el trámite de publicación del Ordenamiento Jurídico que se pretende publicar en el DOF, el cual se ubica en el archivo de trámite de la Dirección General de Asuntos Jurídicos.</t>
  </si>
  <si>
    <t>La naturaleza del ordenamiento jurídico emitido corresponde a aquellos que para su obligatoriedad y entrada en vigor, requieren de su publicación en el mencionado órgano informativo.</t>
  </si>
  <si>
    <t xml:space="preserve">(Número de ordenamientos jurídicos gestionados en el Diario Oficial de la Federación / Número de ordenamientos jurídicos que requieren de una publicación en el Diario Oficial de la Federación) * 100
(1/1)*100= 100%
En este periodo se cumplimentó al 100% con la meta originalmente establecida, al gestionarse la publicación en el Diario Oficial de la Federación del Acuerdo mediante el cual el Comité Coordinador del Sistema Nacional Anticorrupción, aprueba el Sistema de Seguimiento y Evaluación del Sistema Nacional Anticorrupción, la cual tuvo como verificativo el  04 de marzo de 2024.
</t>
  </si>
  <si>
    <t>En la Tercera Sesión Ordinaria 2023, celebrada el día 7 de diciembre de 2023, se aprobó el ACUERDO MEDIANTE EL CUAL EL COMITÉ COORDINADOR DEL SISTEMA NACIONAL</t>
  </si>
  <si>
    <t>Con fecha 04 de marzo de 2024, se publicó en el Diario Oficial de la Federación el ACUERDO MEDIANTE EL CUAL EL COMITÉ COORDINADOR DEL SISTEMA NACIONAL ANTICORRUPCIÓN, APRUEBA EL SISTEMA DE SEGUIMIENTO Y EVALUACIÓN DEL SISTEMA NACIONAL ANTICORRUPCIÓN.</t>
  </si>
  <si>
    <t xml:space="preserve">(Número de ordenamientos jurídicos gestionados en el Diario Oficial de la Federación / Número de ordenamientos jurídicos que requieren de una publicación en el Diario Oficial de la Federación) * 100
(4/4)*100= 100%
En este periodo se cumplimentó al 100% con la meta originalmente establecida, al gestionarse las siguientes publicaciones en el Diario Oficial de la Federación: 
1.	Acuerdo mediante el cual se reforma el Programa de Implementación de la Política Nacional Anticorrupción, el cual tuvo como verificativo el 12 de abril de 2024.
2.	Acuerdo mediante el cual el Sistema Nacional Anticorrupción refrenda los Lineamientos para la emisión del Código de Ética, el cual tuvo como verificativo el 09 de abril de 2024.
3.	**Aviso por el que se da a conocer el Código de Conducta de la Secretaría Ejecutiva del Sistema Nacional Anticorrupción, el cual tuvo como verificativo el 31 de mayo de 2024.
4.	**Declaratoria de Inicio de Funciones del Sistema de Evolución Patrimonial, de Declaración de Intereses y Constancia de Presentación de Declaración Fiscal de la Plataforma Digital Nacional, previsto en el artículo 49, fracción I de la Ley General del Sistema Nacional Anticorrupción, el cual tuvo como verificativo el 05 de junio de 2024. 
</t>
  </si>
  <si>
    <t>Que en la Primera Sesión Ordinaria 2024, celebrada el 8 de febrero de 2024, el Comité Coordinador del Sistema Nacional Anticorrupción, aprobó por unanimidad, el Programa de Implementación de la Política Nacional Anticorrupción.  Que el Sistema Nacional Anticorrupción, en su Sesión Ordinaria 2024, celebrada el día 29 de febrero de 2024, aprobó el ACUERDO MEDIANTE EL CUAL EL SISTEMA NACIONAL ANTICORRUPCIÓN REFRENDA LOS LINEAMIENTOS PARA LA EMISIÓN DEL CÓDIGO DE ÉTICA. Que, con fundamento en el artículo 20, fracción II, del Código de Ética de la Administración Pública Federal y en el apartado VIII, numeral 7 de la Guía para la elaboración del Código de Conducta en las Dependencias y Entidades de la Administración Pública Federal, con fecha 22 de noviembre de 2023, el Secretario Técnico de la Secretaría Ejecutiva del Sistema Nacional Anticorrupción, suscribió y emitió el Código de Conducta de la Secretaría Ejecutiva del Sistema Nacional Anticorrupción. Que el Secretario Técnico de la Secretaría Ejecutiva del Sistema Nacional Anticorrupción, en cumplimiento con el artículo Tercero de los Transitorios de las Bases para el Funcionamiento de la Plataforma Digital Nacional, expidió la Declaratoria de Inicio de Funciones del Sistema de Evolución Patrimonial, de Declaración de Intereses y Constancia de Presentación de Declaración Fiscal de la Plataforma Digital Nacional, previsto en el artículo 49, fracción I de la Ley General del Sistema Nacional Anticorrupción.</t>
  </si>
  <si>
    <t>Con fecha 12 de abril de 2024, se publicó en el Diario Oficial de la Federación el ACUERDO MEDIANTE EL CUAL SE REFORMA EL PROGRAMA DE IMPLEMENTACIÓN DE LA POLÍTICA NACIONAL ANTICORRUPCIÓN. Con fecha 09 de abril de 2024, se publicó en el Diario Oficial de la Federación el ACUERDO MEDIANTE EL CUAL EL SISTEMA NACIONAL ANTICORRUPCIÓN REFRENDA LOS LINEAMIENTOS PARA LA EMISIÓN DEL CÓDIGO DE ÉTICA. Con fecha 31 de mayo de 2024, se publicó en el Diario Oficial de la Federación el AVISO POR EL QUE SE DA A CONOCER EL CÓDIGO DE CONDUCTA DE LA SECRETARÍA EJECUTIVA DEL SISTEMA NACIONAL ANTICORRUPCIÓN. Con fecha 05 de junio de 2024, se publicó en el Diario Oficial de la Federación la DECLARATORIA DE INICIO DE FUNCIONES DEL SISTEMA DE EVOLUCIÓN PATRIMONIAL, DE DECLARACIÓN DE INTERESES Y CONSTANCIA DE PRESENTACIÓN DE DECLARACIÓN FISCAL DE LA PLATAFORMA DIGITAL NACIONAL, PREVISTO EN EL ARTÍCULO 49, FRACCIÓN I DE LA LEY GENERAL DEL SISTEMA NACIONAL ANTICORRUPCIÓN.</t>
  </si>
  <si>
    <t>Se tendrá como cumplida la meta siempre que no se hayan recibido solicitudes que atender.</t>
  </si>
  <si>
    <t>3.1 Planeación y organización de las sesiones ordinarias convocadas del Sistema Nacional Anticorrupción, del Comité Coordinador, del Órgano de Gobierno y la Comisión Ejecutiva.</t>
  </si>
  <si>
    <t xml:space="preserve">Porcentaje de sesiones ordinarias de los órganos Colegiados organizadas y convocadas. </t>
  </si>
  <si>
    <t>Este indicador refleja el total de sesiones ordinarias oganizadas y convocadas de los tres órganos colegiados los cuales corresponden a: Sistema Nacional Antcorrupción, Comité Coordinador, Órgano de Gobierno y Comisión Ejecutiva, entre el total de las sesiones calendarizadas para cada uno de estos.</t>
  </si>
  <si>
    <t>IND = (SNA_O+CC_O + OG_O + CE_O / CC_cal + OG_cal + CE_cal)*100
en donde:    SNA_O= Sistema Nacional Anticorrupción y sus sesiones organizadas.
CC_O= Comité Coordinador y sus sesiones organizadas.
OG_O= Órgano de Gobierno y sus sesiones organizadas  
CE_O= Comisión Ejecutiva y sus sesiones organizadas 
entre:  SNA_O= Sistema Nacional Anticorrupción y sus sesiones organizadas.
CC_cal= Comité Coordinador y sus sesiones calendarizadas.
OG_cal= Órgano de Gobierno y sus sesiones calendarizadas 
CE_cal= Comisión Ejecutiva y sus sesiones calendarizadas</t>
  </si>
  <si>
    <t>Convocatorias y carpetas de las sesiones ordinarias convocadas por los diversos órganos colegiados en los que participa el Secretario Técnico, en resguardo de la DGAJ.</t>
  </si>
  <si>
    <t xml:space="preserve">Los integrantes de los distintos órganos colegiados participan en  las sesiones organizadas  y convocadas.           
        </t>
  </si>
  <si>
    <t xml:space="preserve">(3/13)*100= 23%
Este periodo consideraba cuatro sesiones ordinarias de los cuatro organos colegiados. 
</t>
  </si>
  <si>
    <t>ANTICORRUPCIÓN, APRUEBA EL SISTEMA DE SEGUIMIENTO Y EVALUACIÓN DEL SISTEMA.
Cabe señalar que, en cuanto a la Comisión Ejecutiva de la SESNA, no se planeó y organizó sesión ordinaria dunrante dicho trimestre, no obstante se llevó a cabo, una Primera Sesión Extraordinaria, de fecha 12 de enero de 2024.</t>
  </si>
  <si>
    <t>Se  planearon y organizaron las siguientes sesiones:
1.  Primera Sesión Ordinaria 2024 del Sistema Nacional Anticorrupción, el día 29 de febrero de 2024.
2. Primera Sesión Ordinaria 2024 del Comité Coordinador del SNA, el día 8 de febrero de 2024.
3. Primera Sesión Ordinaria del Órgano de Gobierno de la SESNA, el día 27 de febrero del 2024.</t>
  </si>
  <si>
    <t xml:space="preserve">"(6/13)*100=100
(6 sesiones ordinarias planeadas y organizadas/ 13 sesiones ordinarias ordenadas por las normas aplicables) *100 = 100
*cabe señalar que, las 6 sesiones corresponden al acumulado de los dos primeros dos trimestres, aclarando que, en este segundo trimestre se planearon y organizaron únicamente 3 sesiones ordinarias. "
</t>
  </si>
  <si>
    <t xml:space="preserve">En este segundo trimestre se  planearon y organizaron  3 sesiones ordinarias, conforme a la normatividad aplicable; teniendo un acumulado de 6 sesiones ordinarias en lo que va del año.
</t>
  </si>
  <si>
    <t xml:space="preserve">"En este trimestre se  planearon y organizaron 3 sesiones ordinarias siguientes:
1.  Segunda Sesión Ordinaria del Órgano de Gobierno de la SESNA, el día 26 de abril del 2024.
2. Segunda Sesión Ordinaria 2024 del Comité Coordinador del SNA, el día 03 de mayo de 2024.
3. Primera Sesión Ordinaria 2024 de la Comisión Ejejcutiva de la SESNA, el día 05 de junio de 2024.
Por tanto en este segundo trimestre,  se tuvo un acumulado de 6 sesiones ordinarias planeadas y organizadas (tres sesiones ordinarias en el primer trimestre y tres sesiones ordinarias en este segundo trimestre)."
</t>
  </si>
  <si>
    <t>"""(9/13)*100=75
(9 sesiones ordinarias planeadas y organizadas/ 13 sesiones ordinarias ordenadas por las normas aplicables) *100 = 75
*cabe señalar que, las 6 sesiones corresponden al acumulado de los dos primeros dos trimestres, aclarando que, en este tercer trimestre se planearon y organizaron únicamente 3 sesiones ordinarias dando un total de 9 sesión acumuladas. """</t>
  </si>
  <si>
    <t>En este tercer trimestre se  planearon y organizaron  3 sesiones ordinarias, conforme a la normatividad aplicable; teniendo un acumulado de 9 sesiones ordinarias en lo que va del año.</t>
  </si>
  <si>
    <t>"""En este trimestre se  planearon y organizaron 3 sesiones ordinarias siguientes:
1. Tercera Sesión Ordinaria 2024 del Comité Coordinador del SNA, el día 16 de agosto de 2024.
2. Segunda Sesión Ordinaria 2024 de la Comisión Ejecutiva de la SESNA, el día 19 de agosto de 2024.""
3. Tercera Sesión Ordinaria del Órgano de Gobierno de la SESNA, el día 09 de septiembre del 2024.
Por tanto en este tercer trimestre,  se tuvo un acumulado de 9 sesiones ordinarias planeadas y organizadas (tres sesiones ordinarias en el primer trimestre, tres sesiones ordinarias en este segundo trimestre y tres sesiones ordinarias en el tercer trimestre)."""</t>
  </si>
  <si>
    <t>Cabe señalar que, por lo que hace a la Comisión Ejecutiva de la SESNA se recorrieron las fechas de sus sesiones ordinarias, esto en virtud de que no se planeó y, por tanto, convocó a una sesión ordinaria en la fecha calendarizada para su celebración (no obstante se llevó a cabo una sesión extraordinaria).</t>
  </si>
  <si>
    <t xml:space="preserve">El método de cálculo en la justificación no corresponde con el valor reportado en el valor alcanzado. </t>
  </si>
  <si>
    <t xml:space="preserve">"(11/13)*100=84.6
(11 sesiones ordinarias planeadas y organizadas/ 13 sesiones ordinarias ordenadas por las normas aplicables) *100 = 84.6
*Cabe señalar que, 9 sesiones corresponden al acumulado de los primeros tres trimestres, aclarando que, en este cuarto trimestre se planearon y organizaron únicamente 2 sesiones ordinarias, lo que da un total de 11 sesiones acumuladas. "
</t>
  </si>
  <si>
    <t>En este cuarto trimestre se planearon y organizaron 2 sesiones ordinarias, conforme a la normatividad aplicable, teniendo un acumulado de 11 sesiones ordinarias durante el año.</t>
  </si>
  <si>
    <t xml:space="preserve">"En este cuarto trimestre se planearon y organizaron 2 sesiones ordinarias, a saber:
1. Cuarta Sesión Ordinaria del Órgano de Gobierno de la SESNA, el día 19 de noviembre del 2024.
2. Tercera Sesión Ordinaria 2024 de la Comisión Ejecutiva de la SESNA, el día 29 de noviembre de 2024.
Por tanto, en este cuarto trimestre se tuvo un acumulado de 11 sesiones ordinarias planeadas y organizadas (3 sesiones ordinarias en el primer trimestre, 3 sesiones ordinarias en el segundo trimestre, 3 sesiones ordinarias en el tercer trimestre y 2 sesiones ordinarias en el cuarto trimestre)."
</t>
  </si>
  <si>
    <t>"Cabe señalar que, por lo que hace a la Comisión Ejecutiva de la SESNA se recorrieron las fechas de sus sesiones ordinarias en su primer semestre, esto en virtud de que no se convocó a una sesión ordinaria en la fecha calendarizada para su celebración (no obstante, se llevó a cabo una sesión extraordinaria); por lo anterior, la celebración de la Primera Sesión Ordinaria se llevó a cabo el 05 de junio de 2024.
Por otra parte, la Cuarta Sesión Ordinaria 2024 del Comité Coordinador fue convocada para su celebración el 13 de diciembre del mismo año, sin embargo, fue cancelada por sus integrantes, lo cual implicó no lograr el objetivo deseado."</t>
  </si>
  <si>
    <t>NACIONAL ANTICORRUPCIÓN.</t>
  </si>
  <si>
    <t>TOTAL</t>
  </si>
  <si>
    <t>En el cuarto trimestre de 2024, se cumplimentó al 100% con la meta establecida, toda vez que se recibieron y atendieron las siguientes solicitudes:</t>
  </si>
  <si>
    <t>a) En Materia de Amparo:</t>
  </si>
  <si>
    <t>a) Dictaminación y diseño: CONTRATO / CONVENIO / BASES DE COLABORACIÓN /ACUERDO</t>
  </si>
  <si>
    <t>1. Informe Previo: 13</t>
  </si>
  <si>
    <t>1. Contratos de Honorarios (registro): 0</t>
  </si>
  <si>
    <t>2. Informe Justificado: 17</t>
  </si>
  <si>
    <t>2. Contratos de Honorarios (dictaminación):0</t>
  </si>
  <si>
    <t xml:space="preserve">3. Audiencias constitucionales: 3   4. Audiencias incidentales: </t>
  </si>
  <si>
    <t xml:space="preserve"> </t>
  </si>
  <si>
    <t>b) Requerimientos de Autoridad: 6</t>
  </si>
  <si>
    <t>3. Convenios de Colaboración (registro): 0</t>
  </si>
  <si>
    <t>c) Recursos: 1</t>
  </si>
  <si>
    <t>4. Convenios de Colaboración (dictaminación): 0</t>
  </si>
  <si>
    <t>*Indicador sujeto a demanda.</t>
  </si>
  <si>
    <t>5. Acuerdos (registro): 0</t>
  </si>
  <si>
    <t>6. Acuerdos (dictaminación): 0</t>
  </si>
  <si>
    <t>7. Convenios Internacional (registro): 0</t>
  </si>
  <si>
    <t>8. Convenios Internacional (dictaminación): 0</t>
  </si>
  <si>
    <r>
      <t>9.</t>
    </r>
    <r>
      <rPr>
        <b/>
        <sz val="12"/>
        <color theme="1"/>
        <rFont val="Century Gothic"/>
        <family val="2"/>
        <charset val="1"/>
      </rPr>
      <t xml:space="preserve"> </t>
    </r>
    <r>
      <rPr>
        <sz val="11"/>
        <color rgb="FF000000"/>
        <rFont val="Calibri Light"/>
        <family val="2"/>
        <charset val="1"/>
      </rPr>
      <t>Convenio Interinstitucional (registro): 0</t>
    </r>
  </si>
  <si>
    <t>10. Convenio Interinstitucional (dictaminación): 0</t>
  </si>
  <si>
    <t>11. Memorándum de entendimiento (registro): 0</t>
  </si>
  <si>
    <t>12. Memorándum de entendimiento (dictaminación): 1</t>
  </si>
  <si>
    <t>13. Contrato de Arrendamiento de Bien Inmueble (registro): 0</t>
  </si>
  <si>
    <t>14. Contrato de Arrendamiento de Bien Inmueble (dictaminación): 0</t>
  </si>
  <si>
    <t>b) SOLICITUDES DE CONSULTA / ORIENTACIÓN / OPINIÓN /</t>
  </si>
  <si>
    <t>Consultas:</t>
  </si>
  <si>
    <t>1. Normatividad de Aplicación Interna: 1</t>
  </si>
  <si>
    <t>2. Normatividad de Aplicación General: 0</t>
  </si>
  <si>
    <t>3. Normatividad de Aplicación al SNA: 0</t>
  </si>
  <si>
    <t>Opinión:</t>
  </si>
  <si>
    <t>1.- Normatividad de Aplicación Interna: 0</t>
  </si>
  <si>
    <r>
      <t xml:space="preserve">2.- </t>
    </r>
    <r>
      <rPr>
        <sz val="11"/>
        <color rgb="FF000000"/>
        <rFont val="Calibri Light"/>
        <family val="2"/>
        <charset val="1"/>
      </rPr>
      <t>Normatividad de Aplicación General: 0</t>
    </r>
  </si>
  <si>
    <t>3.- Normatividad de Aplicación al SNA: 0</t>
  </si>
  <si>
    <t>Orientación a particulares:</t>
  </si>
  <si>
    <t>1. Normatividad de Aplicación Interna: 0</t>
  </si>
  <si>
    <t>3. Normatividad de Aplicación al SNA:0</t>
  </si>
  <si>
    <t>c) PROPUESTA DE ORDENAMIENTO FORMULADA POR PARTE DE LA DGAJ</t>
  </si>
  <si>
    <r>
      <t xml:space="preserve">1.- </t>
    </r>
    <r>
      <rPr>
        <sz val="11"/>
        <color rgb="FF000000"/>
        <rFont val="Calibri Light"/>
        <family val="2"/>
        <charset val="1"/>
      </rPr>
      <t>Normatividad de Aplicación Interna: 0</t>
    </r>
  </si>
  <si>
    <t>2.- Normatividad de Aplicación General: 0</t>
  </si>
  <si>
    <r>
      <t>d)</t>
    </r>
    <r>
      <rPr>
        <b/>
        <sz val="12"/>
        <color theme="1"/>
        <rFont val="Century Gothic"/>
        <family val="2"/>
        <charset val="1"/>
      </rPr>
      <t xml:space="preserve"> </t>
    </r>
    <r>
      <rPr>
        <b/>
        <sz val="11"/>
        <color rgb="FF000000"/>
        <rFont val="Calibri Light"/>
        <family val="2"/>
        <charset val="1"/>
      </rPr>
      <t>CONTRATOS/CONVENIOS LEY DE ADQUISICIONES ARRENDAMIENTOS Y SERVICIOS DEL SECTOR PÚBLICO</t>
    </r>
  </si>
  <si>
    <t>1. Contratos en materia de la Ley de Adquisiciones, Arrendamientos y Servicios del Sector Público (opinión): 0</t>
  </si>
  <si>
    <t>2.- Contratos en materia de la Ley de Adquisiciones, Arrendamientos y Servicios del Sector Público (registro): 1</t>
  </si>
  <si>
    <t>3. Convenios en materia de la Ley de Adquisiciones, Arrendamientos y Servicios del Sector Público (opinión): 0</t>
  </si>
  <si>
    <t>4.- Convenios en materia de la Ley de Adquisiciones, Arrendamientos y Servicios del Sector Público (registro): 0</t>
  </si>
  <si>
    <t>e) Asesoría:</t>
  </si>
  <si>
    <t>1. Comité de Adquisiciones, Arrendamientos Y Servicios (CAAS):</t>
  </si>
  <si>
    <t>1.1. Sesiones Ordinarias: 1</t>
  </si>
  <si>
    <t>1.2. Sesiones Extraordinarias: 0</t>
  </si>
  <si>
    <t>2. Subcomité Revisor de Convocatorias (SUBRECO):</t>
  </si>
  <si>
    <t>1.1. Sesiones Ordinarias: 0</t>
  </si>
  <si>
    <t>f) Solicitudes de Información (Materia de Transparencia):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</si>
</sst>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8" formatCode="&quot;$&quot;#,##0.00;[Red]\-&quot;$&quot;#,##0.00"/>
    <numFmt numFmtId="44" formatCode="_-&quot;$&quot;* #,##0.00_-;\-&quot;$&quot;* #,##0.00_-;_-&quot;$&quot;* &quot;-&quot;??_-;_-@_-"/>
    <numFmt numFmtId="164" formatCode="&quot;$&quot;#,##0.00"/>
  </numFmts>
  <fonts count="31">
    <font>
      <sz val="11"/>
      <color theme="1"/>
      <name val="Aptos Narrow"/>
      <family val="2"/>
      <scheme val="minor"/>
    </font>
    <font>
      <sz val="11"/>
      <color theme="1"/>
      <name val="Aptos Narrow"/>
      <family val="2"/>
      <scheme val="minor"/>
    </font>
    <font>
      <sz val="11"/>
      <color rgb="FFFF0000"/>
      <name val="Aptos Narrow"/>
      <family val="2"/>
      <scheme val="minor"/>
    </font>
    <font>
      <b/>
      <sz val="11"/>
      <color theme="1"/>
      <name val="Aptos Narrow"/>
      <family val="2"/>
      <scheme val="minor"/>
    </font>
    <font>
      <sz val="11"/>
      <color theme="0"/>
      <name val="Aptos Narrow"/>
      <family val="2"/>
      <scheme val="minor"/>
    </font>
    <font>
      <b/>
      <sz val="12"/>
      <color theme="0"/>
      <name val="Aptos Narrow"/>
      <family val="2"/>
      <scheme val="minor"/>
    </font>
    <font>
      <b/>
      <sz val="12"/>
      <name val="Aptos Narrow"/>
      <family val="2"/>
      <scheme val="minor"/>
    </font>
    <font>
      <b/>
      <sz val="10"/>
      <color theme="0"/>
      <name val="Soberana "/>
    </font>
    <font>
      <b/>
      <sz val="11"/>
      <name val="Aptos Narrow"/>
      <family val="2"/>
      <scheme val="minor"/>
    </font>
    <font>
      <sz val="11"/>
      <name val="Aptos Narrow"/>
      <family val="2"/>
      <scheme val="minor"/>
    </font>
    <font>
      <sz val="11"/>
      <color rgb="FF000000"/>
      <name val="Aptos Narrow"/>
      <family val="2"/>
      <scheme val="minor"/>
    </font>
    <font>
      <sz val="11"/>
      <color theme="1"/>
      <name val="Aptos Display"/>
      <family val="2"/>
      <scheme val="major"/>
    </font>
    <font>
      <sz val="11"/>
      <name val="Calibri"/>
      <family val="2"/>
    </font>
    <font>
      <sz val="11"/>
      <color rgb="FF000000"/>
      <name val="Calibri Light"/>
      <family val="2"/>
    </font>
    <font>
      <sz val="11"/>
      <color rgb="FF000000"/>
      <name val="Calibri"/>
      <family val="2"/>
    </font>
    <font>
      <b/>
      <sz val="11"/>
      <color rgb="FF002060"/>
      <name val="Calibri Light"/>
      <family val="2"/>
    </font>
    <font>
      <sz val="10"/>
      <color rgb="FF000000"/>
      <name val="Calibri Light"/>
      <family val="2"/>
    </font>
    <font>
      <b/>
      <sz val="11"/>
      <color rgb="FF375623"/>
      <name val="Calibri Light"/>
      <family val="2"/>
    </font>
    <font>
      <b/>
      <sz val="11"/>
      <color rgb="FF000000"/>
      <name val="Calibri Light"/>
      <family val="2"/>
    </font>
    <font>
      <b/>
      <sz val="11"/>
      <color rgb="FFC00000"/>
      <name val="Calibri Light"/>
      <family val="2"/>
    </font>
    <font>
      <sz val="11"/>
      <color rgb="FFC00000"/>
      <name val="Aptos Narrow"/>
      <family val="2"/>
      <scheme val="minor"/>
    </font>
    <font>
      <sz val="10"/>
      <name val="Aptos Narrow"/>
      <family val="2"/>
      <scheme val="minor"/>
    </font>
    <font>
      <sz val="11"/>
      <color rgb="FF000000"/>
      <name val="Soberana Sans"/>
      <family val="3"/>
    </font>
    <font>
      <sz val="11"/>
      <color rgb="FFCC0000"/>
      <name val="Aptos Display"/>
      <family val="2"/>
      <scheme val="major"/>
    </font>
    <font>
      <sz val="11"/>
      <color theme="1"/>
      <name val="Calibri"/>
      <family val="2"/>
      <charset val="1"/>
    </font>
    <font>
      <sz val="11"/>
      <color rgb="FFC00000"/>
      <name val="Calibri"/>
      <family val="2"/>
      <charset val="1"/>
    </font>
    <font>
      <sz val="11"/>
      <color rgb="FFFF0000"/>
      <name val="Aptos Display"/>
      <family val="2"/>
      <scheme val="major"/>
    </font>
    <font>
      <b/>
      <sz val="12"/>
      <color theme="1"/>
      <name val="Century Gothic"/>
      <family val="2"/>
      <charset val="1"/>
    </font>
    <font>
      <sz val="11"/>
      <color rgb="FF000000"/>
      <name val="Calibri Light"/>
      <family val="2"/>
      <charset val="1"/>
    </font>
    <font>
      <b/>
      <sz val="11"/>
      <color rgb="FF000000"/>
      <name val="Calibri Light"/>
      <family val="2"/>
      <charset val="1"/>
    </font>
    <font>
      <sz val="9"/>
      <color indexed="81"/>
      <name val="Tahoma"/>
      <charset val="1"/>
    </font>
  </fonts>
  <fills count="15">
    <fill>
      <patternFill patternType="none"/>
    </fill>
    <fill>
      <patternFill patternType="gray125"/>
    </fill>
    <fill>
      <patternFill patternType="solid">
        <fgColor rgb="FFCC0000"/>
        <bgColor indexed="64"/>
      </patternFill>
    </fill>
    <fill>
      <patternFill patternType="solid">
        <fgColor rgb="FFC00000"/>
        <bgColor indexed="64"/>
      </patternFill>
    </fill>
    <fill>
      <patternFill patternType="solid">
        <fgColor rgb="FF00FFFF"/>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rgb="FFFFFF00"/>
        <bgColor indexed="64"/>
      </patternFill>
    </fill>
    <fill>
      <patternFill patternType="solid">
        <fgColor rgb="FFE2EFDA"/>
        <bgColor rgb="FF000000"/>
      </patternFill>
    </fill>
    <fill>
      <patternFill patternType="solid">
        <fgColor theme="0"/>
        <bgColor indexed="64"/>
      </patternFill>
    </fill>
    <fill>
      <patternFill patternType="solid">
        <fgColor rgb="FFFFFFFF"/>
        <bgColor rgb="FF000000"/>
      </patternFill>
    </fill>
    <fill>
      <patternFill patternType="solid">
        <fgColor rgb="FFFFFF00"/>
        <bgColor rgb="FF000000"/>
      </patternFill>
    </fill>
    <fill>
      <patternFill patternType="solid">
        <fgColor rgb="FFFFFFFF"/>
        <bgColor indexed="64"/>
      </patternFill>
    </fill>
    <fill>
      <patternFill patternType="solid">
        <fgColor theme="1"/>
        <bgColor indexed="64"/>
      </patternFill>
    </fill>
  </fills>
  <borders count="36">
    <border>
      <left/>
      <right/>
      <top/>
      <bottom/>
      <diagonal/>
    </border>
    <border>
      <left style="double">
        <color theme="0"/>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ouble">
        <color theme="0"/>
      </right>
      <top style="thin">
        <color indexed="64"/>
      </top>
      <bottom style="thin">
        <color indexed="64"/>
      </bottom>
      <diagonal/>
    </border>
    <border>
      <left style="double">
        <color theme="0"/>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bottom style="thin">
        <color indexed="64"/>
      </bottom>
      <diagonal/>
    </border>
    <border>
      <left style="thick">
        <color theme="1" tint="0.34998626667073579"/>
      </left>
      <right/>
      <top style="thin">
        <color theme="1" tint="0.34998626667073579"/>
      </top>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style="thin">
        <color indexed="64"/>
      </left>
      <right style="thin">
        <color indexed="64"/>
      </right>
      <top style="thin">
        <color indexed="64"/>
      </top>
      <bottom style="thin">
        <color indexed="64"/>
      </bottom>
      <diagonal/>
    </border>
    <border>
      <left style="double">
        <color theme="0"/>
      </left>
      <right/>
      <top style="thin">
        <color indexed="64"/>
      </top>
      <bottom style="thin">
        <color indexed="64"/>
      </bottom>
      <diagonal/>
    </border>
    <border>
      <left style="double">
        <color theme="0"/>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theme="1" tint="0.34998626667073579"/>
      </top>
      <bottom style="double">
        <color indexed="64"/>
      </bottom>
      <diagonal/>
    </border>
    <border>
      <left style="thin">
        <color indexed="64"/>
      </left>
      <right style="thin">
        <color indexed="64"/>
      </right>
      <top/>
      <bottom style="double">
        <color indexed="64"/>
      </bottom>
      <diagonal/>
    </border>
    <border>
      <left style="double">
        <color theme="0"/>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hair">
        <color indexed="64"/>
      </left>
      <right style="hair">
        <color indexed="64"/>
      </right>
      <top/>
      <bottom style="hair">
        <color indexed="64"/>
      </bottom>
      <diagonal/>
    </border>
    <border>
      <left style="thin">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thin">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thin">
        <color indexed="64"/>
      </right>
      <top/>
      <bottom style="thin">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40">
    <xf numFmtId="0" fontId="0" fillId="0" borderId="0" xfId="0"/>
    <xf numFmtId="0" fontId="5" fillId="2" borderId="1" xfId="0" applyFont="1" applyFill="1" applyBorder="1" applyAlignment="1" applyProtection="1">
      <alignment horizontal="center" vertical="center" wrapText="1"/>
      <protection locked="0"/>
    </xf>
    <xf numFmtId="0" fontId="5" fillId="2" borderId="0" xfId="0" applyFont="1" applyFill="1" applyAlignment="1" applyProtection="1">
      <alignment horizontal="center" vertical="center" wrapText="1"/>
      <protection locked="0"/>
    </xf>
    <xf numFmtId="0" fontId="5" fillId="2" borderId="2" xfId="0" applyFont="1" applyFill="1" applyBorder="1" applyAlignment="1" applyProtection="1">
      <alignment horizontal="center" vertical="center" wrapText="1"/>
      <protection locked="0"/>
    </xf>
    <xf numFmtId="0" fontId="5" fillId="2" borderId="3" xfId="0" applyFont="1" applyFill="1" applyBorder="1" applyAlignment="1" applyProtection="1">
      <alignment horizontal="center" vertical="center" wrapText="1"/>
      <protection locked="0"/>
    </xf>
    <xf numFmtId="0" fontId="5" fillId="2" borderId="4" xfId="0" applyFont="1" applyFill="1" applyBorder="1" applyAlignment="1" applyProtection="1">
      <alignment horizontal="center" vertical="center" wrapText="1"/>
      <protection locked="0"/>
    </xf>
    <xf numFmtId="0" fontId="5" fillId="2" borderId="5" xfId="0" applyFont="1" applyFill="1" applyBorder="1" applyAlignment="1" applyProtection="1">
      <alignment horizontal="center" vertical="center" wrapText="1"/>
      <protection locked="0"/>
    </xf>
    <xf numFmtId="0" fontId="5" fillId="3" borderId="3" xfId="0" applyFont="1" applyFill="1" applyBorder="1" applyAlignment="1" applyProtection="1">
      <alignment horizontal="center" vertical="center" wrapText="1"/>
      <protection locked="0"/>
    </xf>
    <xf numFmtId="0" fontId="5" fillId="3" borderId="4" xfId="0" applyFont="1" applyFill="1" applyBorder="1" applyAlignment="1" applyProtection="1">
      <alignment horizontal="center" vertical="center" wrapText="1"/>
      <protection locked="0"/>
    </xf>
    <xf numFmtId="0" fontId="5" fillId="3" borderId="6" xfId="0" applyFont="1" applyFill="1" applyBorder="1" applyAlignment="1" applyProtection="1">
      <alignment horizontal="center" vertical="center" wrapText="1"/>
      <protection locked="0"/>
    </xf>
    <xf numFmtId="0" fontId="6" fillId="4" borderId="7" xfId="0" applyFont="1" applyFill="1" applyBorder="1" applyAlignment="1" applyProtection="1">
      <alignment horizontal="center" vertical="center" wrapText="1"/>
      <protection locked="0"/>
    </xf>
    <xf numFmtId="0" fontId="6" fillId="4" borderId="8" xfId="0" applyFont="1" applyFill="1" applyBorder="1" applyAlignment="1" applyProtection="1">
      <alignment horizontal="center" vertical="center" wrapText="1"/>
      <protection locked="0"/>
    </xf>
    <xf numFmtId="0" fontId="6" fillId="4" borderId="9" xfId="0" applyFont="1" applyFill="1" applyBorder="1" applyAlignment="1" applyProtection="1">
      <alignment horizontal="center" vertical="center" wrapText="1"/>
      <protection locked="0"/>
    </xf>
    <xf numFmtId="0" fontId="6" fillId="4" borderId="10" xfId="0" applyFont="1" applyFill="1" applyBorder="1" applyAlignment="1" applyProtection="1">
      <alignment horizontal="center" vertical="center" wrapText="1"/>
      <protection locked="0"/>
    </xf>
    <xf numFmtId="0" fontId="3" fillId="5" borderId="11" xfId="0" applyFont="1" applyFill="1" applyBorder="1" applyAlignment="1" applyProtection="1">
      <alignment horizontal="center" vertical="center" wrapText="1"/>
      <protection locked="0"/>
    </xf>
    <xf numFmtId="0" fontId="6" fillId="0" borderId="0" xfId="0" applyFont="1" applyAlignment="1" applyProtection="1">
      <alignment horizontal="center" vertical="center"/>
      <protection locked="0"/>
    </xf>
    <xf numFmtId="0" fontId="6" fillId="0" borderId="0" xfId="0" applyFont="1" applyAlignment="1" applyProtection="1">
      <alignment horizontal="center" vertical="center" wrapText="1"/>
      <protection locked="0"/>
    </xf>
    <xf numFmtId="0" fontId="5" fillId="3" borderId="12" xfId="0" applyFont="1" applyFill="1" applyBorder="1" applyAlignment="1" applyProtection="1">
      <alignment vertical="center" wrapText="1"/>
      <protection locked="0"/>
    </xf>
    <xf numFmtId="0" fontId="5" fillId="3" borderId="13" xfId="0" applyFont="1" applyFill="1" applyBorder="1" applyAlignment="1" applyProtection="1">
      <alignment vertical="center" wrapText="1"/>
      <protection locked="0"/>
    </xf>
    <xf numFmtId="0" fontId="5" fillId="3" borderId="14" xfId="0" applyFont="1" applyFill="1" applyBorder="1" applyAlignment="1" applyProtection="1">
      <alignment horizontal="center" vertical="center" wrapText="1"/>
      <protection locked="0"/>
    </xf>
    <xf numFmtId="0" fontId="7" fillId="3" borderId="5" xfId="0" applyFont="1" applyFill="1" applyBorder="1" applyAlignment="1" applyProtection="1">
      <alignment horizontal="center" vertical="center" wrapText="1"/>
      <protection locked="0"/>
    </xf>
    <xf numFmtId="0" fontId="7" fillId="3" borderId="15" xfId="0" applyFont="1" applyFill="1" applyBorder="1" applyAlignment="1" applyProtection="1">
      <alignment horizontal="center" vertical="center" wrapText="1"/>
      <protection locked="0"/>
    </xf>
    <xf numFmtId="0" fontId="7" fillId="3" borderId="3" xfId="0" applyFont="1" applyFill="1" applyBorder="1" applyAlignment="1" applyProtection="1">
      <alignment horizontal="center" vertical="center" wrapText="1"/>
      <protection locked="0"/>
    </xf>
    <xf numFmtId="0" fontId="5" fillId="3" borderId="5" xfId="0" applyFont="1" applyFill="1" applyBorder="1" applyAlignment="1" applyProtection="1">
      <alignment horizontal="center" vertical="center" wrapText="1"/>
      <protection locked="0"/>
    </xf>
    <xf numFmtId="0" fontId="5" fillId="3" borderId="16" xfId="0" applyFont="1" applyFill="1" applyBorder="1" applyAlignment="1" applyProtection="1">
      <alignment horizontal="center" vertical="center" wrapText="1"/>
      <protection locked="0"/>
    </xf>
    <xf numFmtId="0" fontId="5" fillId="3" borderId="15" xfId="0" applyFont="1" applyFill="1" applyBorder="1" applyAlignment="1" applyProtection="1">
      <alignment horizontal="center" vertical="center" wrapText="1"/>
      <protection locked="0"/>
    </xf>
    <xf numFmtId="0" fontId="5" fillId="3" borderId="3" xfId="0" applyFont="1" applyFill="1" applyBorder="1" applyAlignment="1" applyProtection="1">
      <alignment horizontal="center" vertical="center" wrapText="1"/>
      <protection locked="0"/>
    </xf>
    <xf numFmtId="0" fontId="6" fillId="4" borderId="17" xfId="0" applyFont="1" applyFill="1" applyBorder="1" applyAlignment="1" applyProtection="1">
      <alignment horizontal="center" vertical="center" wrapText="1"/>
      <protection locked="0"/>
    </xf>
    <xf numFmtId="0" fontId="6" fillId="4" borderId="12" xfId="0" applyFont="1" applyFill="1" applyBorder="1" applyAlignment="1" applyProtection="1">
      <alignment horizontal="center" vertical="center" wrapText="1"/>
      <protection locked="0"/>
    </xf>
    <xf numFmtId="0" fontId="6" fillId="4" borderId="18" xfId="0" applyFont="1" applyFill="1" applyBorder="1" applyAlignment="1" applyProtection="1">
      <alignment horizontal="center" vertical="center" wrapText="1"/>
      <protection locked="0"/>
    </xf>
    <xf numFmtId="0" fontId="6" fillId="4" borderId="19" xfId="0" applyFont="1" applyFill="1" applyBorder="1" applyAlignment="1" applyProtection="1">
      <alignment horizontal="center" vertical="center" wrapText="1"/>
      <protection locked="0"/>
    </xf>
    <xf numFmtId="0" fontId="3" fillId="5" borderId="20" xfId="0" applyFont="1" applyFill="1" applyBorder="1" applyAlignment="1" applyProtection="1">
      <alignment horizontal="center" vertical="center" wrapText="1"/>
      <protection locked="0"/>
    </xf>
    <xf numFmtId="0" fontId="3" fillId="6" borderId="21" xfId="0" applyFont="1" applyFill="1" applyBorder="1" applyAlignment="1" applyProtection="1">
      <alignment horizontal="center" vertical="center" wrapText="1"/>
      <protection locked="0"/>
    </xf>
    <xf numFmtId="0" fontId="3" fillId="6" borderId="22" xfId="0" applyFont="1" applyFill="1" applyBorder="1" applyAlignment="1" applyProtection="1">
      <alignment horizontal="center" vertical="center" wrapText="1"/>
      <protection locked="0"/>
    </xf>
    <xf numFmtId="0" fontId="3" fillId="6" borderId="23" xfId="0" applyFont="1" applyFill="1" applyBorder="1" applyAlignment="1" applyProtection="1">
      <alignment horizontal="center" vertical="center" wrapText="1"/>
      <protection locked="0"/>
    </xf>
    <xf numFmtId="0" fontId="3" fillId="4" borderId="21" xfId="0" applyFont="1" applyFill="1" applyBorder="1" applyAlignment="1" applyProtection="1">
      <alignment horizontal="center" vertical="center" wrapText="1"/>
      <protection locked="0"/>
    </xf>
    <xf numFmtId="0" fontId="3" fillId="5" borderId="11" xfId="0" applyFont="1" applyFill="1" applyBorder="1" applyAlignment="1" applyProtection="1">
      <alignment horizontal="center" vertical="center" wrapText="1"/>
      <protection locked="0"/>
    </xf>
    <xf numFmtId="0" fontId="3" fillId="5" borderId="21" xfId="0" applyFont="1" applyFill="1" applyBorder="1" applyAlignment="1" applyProtection="1">
      <alignment horizontal="center" vertical="center" wrapText="1"/>
      <protection locked="0"/>
    </xf>
    <xf numFmtId="0" fontId="3" fillId="2" borderId="24" xfId="0" applyFont="1" applyFill="1" applyBorder="1" applyAlignment="1" applyProtection="1">
      <alignment horizontal="center" vertical="center" wrapText="1"/>
      <protection locked="0"/>
    </xf>
    <xf numFmtId="0" fontId="3" fillId="2" borderId="21" xfId="0" applyFont="1" applyFill="1" applyBorder="1" applyAlignment="1" applyProtection="1">
      <alignment horizontal="center" vertical="center" wrapText="1"/>
      <protection locked="0"/>
    </xf>
    <xf numFmtId="0" fontId="3" fillId="2" borderId="25" xfId="0" applyFont="1" applyFill="1" applyBorder="1" applyAlignment="1" applyProtection="1">
      <alignment horizontal="center" vertical="center" wrapText="1"/>
      <protection locked="0"/>
    </xf>
    <xf numFmtId="0" fontId="3" fillId="4" borderId="24" xfId="0" applyFont="1" applyFill="1" applyBorder="1" applyAlignment="1" applyProtection="1">
      <alignment horizontal="center" vertical="center" wrapText="1"/>
      <protection locked="0"/>
    </xf>
    <xf numFmtId="0" fontId="3" fillId="5" borderId="23" xfId="0" applyFont="1" applyFill="1" applyBorder="1" applyAlignment="1" applyProtection="1">
      <alignment horizontal="center" vertical="center" wrapText="1"/>
      <protection locked="0"/>
    </xf>
    <xf numFmtId="0" fontId="8" fillId="0" borderId="0" xfId="0" applyFont="1" applyAlignment="1" applyProtection="1">
      <alignment horizontal="center" vertical="center"/>
      <protection locked="0"/>
    </xf>
    <xf numFmtId="0" fontId="9" fillId="7" borderId="26" xfId="0" applyFont="1" applyFill="1" applyBorder="1" applyAlignment="1" applyProtection="1">
      <alignment horizontal="center" vertical="center" wrapText="1"/>
      <protection locked="0"/>
    </xf>
    <xf numFmtId="0" fontId="9" fillId="7" borderId="26" xfId="0" applyFont="1" applyFill="1" applyBorder="1" applyAlignment="1">
      <alignment horizontal="center" vertical="center" wrapText="1"/>
    </xf>
    <xf numFmtId="9" fontId="9" fillId="8" borderId="26" xfId="0" applyNumberFormat="1" applyFont="1" applyFill="1" applyBorder="1" applyAlignment="1">
      <alignment horizontal="center" vertical="center" wrapText="1"/>
    </xf>
    <xf numFmtId="0" fontId="11" fillId="7" borderId="18" xfId="0" applyFont="1" applyFill="1" applyBorder="1" applyAlignment="1" applyProtection="1">
      <alignment horizontal="left" vertical="top" wrapText="1"/>
      <protection locked="0"/>
    </xf>
    <xf numFmtId="0" fontId="11" fillId="7" borderId="27" xfId="0" applyFont="1" applyFill="1" applyBorder="1" applyAlignment="1" applyProtection="1">
      <alignment horizontal="left" vertical="top" wrapText="1"/>
      <protection locked="0"/>
    </xf>
    <xf numFmtId="0" fontId="9" fillId="7" borderId="0" xfId="0" applyFont="1" applyFill="1" applyAlignment="1" applyProtection="1">
      <alignment horizontal="center" vertical="center" wrapText="1"/>
      <protection locked="0"/>
    </xf>
    <xf numFmtId="9" fontId="9" fillId="7" borderId="26" xfId="2" applyFont="1" applyFill="1" applyBorder="1" applyAlignment="1">
      <alignment horizontal="center" vertical="center" wrapText="1"/>
    </xf>
    <xf numFmtId="0" fontId="12" fillId="9" borderId="26" xfId="0" applyFont="1" applyFill="1" applyBorder="1" applyAlignment="1">
      <alignment wrapText="1"/>
    </xf>
    <xf numFmtId="0" fontId="12" fillId="9" borderId="28" xfId="0" applyFont="1" applyFill="1" applyBorder="1" applyAlignment="1">
      <alignment wrapText="1"/>
    </xf>
    <xf numFmtId="0" fontId="13" fillId="9" borderId="19" xfId="0" applyFont="1" applyFill="1" applyBorder="1" applyAlignment="1">
      <alignment wrapText="1"/>
    </xf>
    <xf numFmtId="0" fontId="9" fillId="7" borderId="0" xfId="0" applyFont="1" applyFill="1" applyAlignment="1" applyProtection="1">
      <alignment horizontal="center" vertical="center"/>
      <protection locked="0"/>
    </xf>
    <xf numFmtId="0" fontId="9" fillId="0" borderId="29" xfId="0" applyFont="1" applyBorder="1" applyAlignment="1" applyProtection="1">
      <alignment horizontal="center" vertical="center" wrapText="1"/>
      <protection locked="0"/>
    </xf>
    <xf numFmtId="0" fontId="9" fillId="0" borderId="29" xfId="0" applyFont="1" applyBorder="1" applyAlignment="1">
      <alignment horizontal="center" vertical="center" wrapText="1"/>
    </xf>
    <xf numFmtId="9" fontId="9" fillId="8" borderId="29" xfId="0" applyNumberFormat="1" applyFont="1" applyFill="1" applyBorder="1" applyAlignment="1">
      <alignment horizontal="center" vertical="center" wrapText="1"/>
    </xf>
    <xf numFmtId="0" fontId="9" fillId="10" borderId="29" xfId="0" applyFont="1" applyFill="1" applyBorder="1" applyAlignment="1" applyProtection="1">
      <alignment horizontal="center" vertical="center" wrapText="1"/>
      <protection locked="0"/>
    </xf>
    <xf numFmtId="0" fontId="9" fillId="8" borderId="29" xfId="0" applyFont="1" applyFill="1" applyBorder="1" applyAlignment="1">
      <alignment horizontal="center" vertical="center" wrapText="1"/>
    </xf>
    <xf numFmtId="0" fontId="9" fillId="10" borderId="26" xfId="0" applyFont="1" applyFill="1" applyBorder="1" applyAlignment="1" applyProtection="1">
      <alignment horizontal="center" vertical="center" wrapText="1"/>
      <protection locked="0"/>
    </xf>
    <xf numFmtId="0" fontId="11" fillId="10" borderId="5" xfId="0" applyFont="1" applyFill="1" applyBorder="1" applyAlignment="1" applyProtection="1">
      <alignment horizontal="left" vertical="top" wrapText="1"/>
      <protection locked="0"/>
    </xf>
    <xf numFmtId="0" fontId="11" fillId="10" borderId="15" xfId="0" applyFont="1" applyFill="1" applyBorder="1" applyAlignment="1" applyProtection="1">
      <alignment horizontal="left" vertical="top" wrapText="1"/>
      <protection locked="0"/>
    </xf>
    <xf numFmtId="9" fontId="9" fillId="8" borderId="29" xfId="2" applyFont="1" applyFill="1" applyBorder="1" applyAlignment="1">
      <alignment horizontal="center" vertical="center" wrapText="1"/>
    </xf>
    <xf numFmtId="9" fontId="9" fillId="10" borderId="29" xfId="0" applyNumberFormat="1" applyFont="1" applyFill="1" applyBorder="1" applyAlignment="1" applyProtection="1">
      <alignment horizontal="center" vertical="center" wrapText="1"/>
      <protection locked="0"/>
    </xf>
    <xf numFmtId="0" fontId="14" fillId="0" borderId="0" xfId="0" applyFont="1" applyAlignment="1">
      <alignment wrapText="1"/>
    </xf>
    <xf numFmtId="0" fontId="11" fillId="10" borderId="3" xfId="0" applyFont="1" applyFill="1" applyBorder="1" applyAlignment="1" applyProtection="1">
      <alignment horizontal="left" vertical="top" wrapText="1"/>
      <protection locked="0"/>
    </xf>
    <xf numFmtId="0" fontId="9" fillId="10" borderId="29" xfId="0" applyFont="1" applyFill="1" applyBorder="1" applyAlignment="1">
      <alignment horizontal="center" vertical="center" wrapText="1"/>
    </xf>
    <xf numFmtId="0" fontId="9" fillId="0" borderId="0" xfId="0" applyFont="1" applyAlignment="1" applyProtection="1">
      <alignment horizontal="center" vertical="center"/>
      <protection locked="0"/>
    </xf>
    <xf numFmtId="0" fontId="9" fillId="0" borderId="26" xfId="0" applyFont="1" applyBorder="1" applyAlignment="1" applyProtection="1">
      <alignment horizontal="center" vertical="center" wrapText="1"/>
      <protection locked="0"/>
    </xf>
    <xf numFmtId="0" fontId="9" fillId="0" borderId="26" xfId="0" applyFont="1" applyBorder="1" applyAlignment="1">
      <alignment vertical="center" wrapText="1"/>
    </xf>
    <xf numFmtId="0" fontId="9" fillId="0" borderId="30" xfId="0" applyFont="1" applyBorder="1" applyAlignment="1">
      <alignment vertical="center" wrapText="1"/>
    </xf>
    <xf numFmtId="0" fontId="0" fillId="0" borderId="0" xfId="0" applyProtection="1">
      <protection locked="0"/>
    </xf>
    <xf numFmtId="0" fontId="11" fillId="10" borderId="18" xfId="0" applyFont="1" applyFill="1" applyBorder="1" applyAlignment="1" applyProtection="1">
      <alignment horizontal="left" vertical="top" wrapText="1"/>
      <protection locked="0"/>
    </xf>
    <xf numFmtId="0" fontId="11" fillId="10" borderId="27" xfId="0" applyFont="1" applyFill="1" applyBorder="1" applyAlignment="1" applyProtection="1">
      <alignment horizontal="center" vertical="top" wrapText="1"/>
      <protection locked="0"/>
    </xf>
    <xf numFmtId="9" fontId="9" fillId="8" borderId="31" xfId="2" applyFont="1" applyFill="1" applyBorder="1" applyAlignment="1">
      <alignment horizontal="center" vertical="center" wrapText="1"/>
    </xf>
    <xf numFmtId="0" fontId="9" fillId="0" borderId="32" xfId="0" applyFont="1" applyBorder="1" applyAlignment="1" applyProtection="1">
      <alignment horizontal="center" vertical="center" wrapText="1"/>
      <protection locked="0"/>
    </xf>
    <xf numFmtId="9" fontId="9" fillId="8" borderId="26" xfId="2" applyFont="1" applyFill="1" applyBorder="1" applyAlignment="1">
      <alignment horizontal="center" vertical="center" wrapText="1"/>
    </xf>
    <xf numFmtId="0" fontId="11" fillId="10" borderId="33" xfId="0" applyFont="1" applyFill="1" applyBorder="1" applyAlignment="1" applyProtection="1">
      <alignment horizontal="center" vertical="top" wrapText="1"/>
      <protection locked="0"/>
    </xf>
    <xf numFmtId="0" fontId="13" fillId="0" borderId="29" xfId="0" applyFont="1" applyBorder="1" applyAlignment="1">
      <alignment horizontal="center" vertical="center" wrapText="1"/>
    </xf>
    <xf numFmtId="0" fontId="13" fillId="0" borderId="34" xfId="0" applyFont="1" applyBorder="1" applyAlignment="1">
      <alignment horizontal="center" vertical="center" wrapText="1"/>
    </xf>
    <xf numFmtId="44" fontId="15" fillId="0" borderId="29" xfId="1" applyFont="1" applyBorder="1" applyAlignment="1">
      <alignment horizontal="center" vertical="center" wrapText="1"/>
    </xf>
    <xf numFmtId="0" fontId="15" fillId="0" borderId="30" xfId="0" applyFont="1" applyBorder="1" applyAlignment="1">
      <alignment horizontal="center" vertical="center" wrapText="1"/>
    </xf>
    <xf numFmtId="0" fontId="15" fillId="0" borderId="34" xfId="0" applyFont="1" applyBorder="1" applyAlignment="1">
      <alignment wrapText="1"/>
    </xf>
    <xf numFmtId="0" fontId="16" fillId="0" borderId="34" xfId="0" applyFont="1" applyBorder="1" applyAlignment="1">
      <alignment wrapText="1"/>
    </xf>
    <xf numFmtId="0" fontId="17" fillId="0" borderId="34" xfId="0" applyFont="1" applyBorder="1" applyAlignment="1">
      <alignment wrapText="1"/>
    </xf>
    <xf numFmtId="0" fontId="0" fillId="0" borderId="0" xfId="0" applyAlignment="1" applyProtection="1">
      <alignment wrapText="1"/>
      <protection locked="0"/>
    </xf>
    <xf numFmtId="0" fontId="13" fillId="0" borderId="34" xfId="0" applyFont="1" applyBorder="1" applyAlignment="1">
      <alignment wrapText="1"/>
    </xf>
    <xf numFmtId="8" fontId="15" fillId="0" borderId="34" xfId="0" applyNumberFormat="1" applyFont="1" applyBorder="1" applyAlignment="1">
      <alignment horizontal="center" vertical="center" wrapText="1"/>
    </xf>
    <xf numFmtId="0" fontId="18" fillId="0" borderId="34" xfId="0" applyFont="1" applyBorder="1" applyAlignment="1">
      <alignment wrapText="1"/>
    </xf>
    <xf numFmtId="0" fontId="14" fillId="0" borderId="34" xfId="0" applyFont="1" applyBorder="1" applyAlignment="1">
      <alignment wrapText="1"/>
    </xf>
    <xf numFmtId="0" fontId="15" fillId="11" borderId="34" xfId="0" applyFont="1" applyFill="1" applyBorder="1" applyAlignment="1">
      <alignment wrapText="1"/>
    </xf>
    <xf numFmtId="0" fontId="20" fillId="10" borderId="29" xfId="0" applyFont="1" applyFill="1" applyBorder="1" applyAlignment="1" applyProtection="1">
      <alignment horizontal="center" vertical="center" wrapText="1"/>
      <protection locked="0"/>
    </xf>
    <xf numFmtId="0" fontId="15" fillId="0" borderId="35" xfId="0" applyFont="1" applyBorder="1" applyAlignment="1">
      <alignment horizontal="center" vertical="center" wrapText="1"/>
    </xf>
    <xf numFmtId="164" fontId="9" fillId="0" borderId="29" xfId="0" applyNumberFormat="1" applyFont="1" applyBorder="1" applyAlignment="1">
      <alignment horizontal="center" vertical="center" wrapText="1"/>
    </xf>
    <xf numFmtId="164" fontId="21" fillId="0" borderId="29" xfId="0" applyNumberFormat="1" applyFont="1" applyBorder="1" applyAlignment="1">
      <alignment horizontal="center" vertical="center" wrapText="1"/>
    </xf>
    <xf numFmtId="8" fontId="15" fillId="0" borderId="0" xfId="0" applyNumberFormat="1" applyFont="1" applyAlignment="1">
      <alignment horizontal="center" vertical="center" wrapText="1"/>
    </xf>
    <xf numFmtId="0" fontId="15" fillId="0" borderId="29" xfId="0" applyFont="1" applyBorder="1" applyAlignment="1">
      <alignment horizontal="center" vertical="center" wrapText="1"/>
    </xf>
    <xf numFmtId="0" fontId="15" fillId="11" borderId="29" xfId="0" applyFont="1" applyFill="1" applyBorder="1" applyAlignment="1">
      <alignment wrapText="1"/>
    </xf>
    <xf numFmtId="0" fontId="11" fillId="0" borderId="5" xfId="0" applyFont="1" applyBorder="1" applyAlignment="1" applyProtection="1">
      <alignment horizontal="left" vertical="top" wrapText="1"/>
      <protection locked="0"/>
    </xf>
    <xf numFmtId="0" fontId="11" fillId="0" borderId="15" xfId="0" applyFont="1" applyBorder="1" applyAlignment="1" applyProtection="1">
      <alignment horizontal="left" vertical="top" wrapText="1"/>
      <protection locked="0"/>
    </xf>
    <xf numFmtId="0" fontId="9" fillId="7" borderId="29" xfId="0" applyFont="1" applyFill="1" applyBorder="1" applyAlignment="1" applyProtection="1">
      <alignment horizontal="center" vertical="center" wrapText="1"/>
      <protection locked="0"/>
    </xf>
    <xf numFmtId="0" fontId="22" fillId="0" borderId="15" xfId="0" applyFont="1" applyBorder="1" applyAlignment="1">
      <alignment vertical="center" wrapText="1"/>
    </xf>
    <xf numFmtId="0" fontId="12" fillId="11" borderId="29" xfId="0" applyFont="1" applyFill="1" applyBorder="1" applyAlignment="1">
      <alignment vertical="center" wrapText="1"/>
    </xf>
    <xf numFmtId="0" fontId="12" fillId="0" borderId="34" xfId="0" applyFont="1" applyBorder="1" applyAlignment="1">
      <alignment wrapText="1"/>
    </xf>
    <xf numFmtId="0" fontId="12" fillId="0" borderId="29" xfId="0" applyFont="1" applyBorder="1" applyAlignment="1">
      <alignment horizontal="center" vertical="center" wrapText="1"/>
    </xf>
    <xf numFmtId="0" fontId="11" fillId="0" borderId="3" xfId="0" applyFont="1" applyBorder="1" applyAlignment="1" applyProtection="1">
      <alignment horizontal="left" vertical="top" wrapText="1"/>
      <protection locked="0"/>
    </xf>
    <xf numFmtId="0" fontId="9" fillId="0" borderId="0" xfId="0" applyFont="1" applyAlignment="1" applyProtection="1">
      <alignment horizontal="center" vertical="center" wrapText="1"/>
      <protection locked="0"/>
    </xf>
    <xf numFmtId="8" fontId="15" fillId="0" borderId="29" xfId="0" applyNumberFormat="1" applyFont="1" applyBorder="1" applyAlignment="1">
      <alignment horizontal="center" vertical="center" wrapText="1"/>
    </xf>
    <xf numFmtId="9" fontId="12" fillId="12" borderId="29" xfId="0" applyNumberFormat="1" applyFont="1" applyFill="1" applyBorder="1" applyAlignment="1">
      <alignment horizontal="center" vertical="center" wrapText="1"/>
    </xf>
    <xf numFmtId="0" fontId="12" fillId="0" borderId="29" xfId="0" applyFont="1" applyBorder="1" applyAlignment="1">
      <alignment wrapText="1"/>
    </xf>
    <xf numFmtId="0" fontId="12" fillId="12" borderId="29" xfId="0" applyFont="1" applyFill="1" applyBorder="1" applyAlignment="1">
      <alignment horizontal="center" vertical="center" wrapText="1"/>
    </xf>
    <xf numFmtId="0" fontId="11" fillId="0" borderId="5" xfId="0" applyFont="1" applyBorder="1" applyAlignment="1" applyProtection="1">
      <alignment horizontal="center" vertical="center" wrapText="1"/>
      <protection locked="0"/>
    </xf>
    <xf numFmtId="0" fontId="23" fillId="0" borderId="15" xfId="0" applyFont="1" applyBorder="1" applyAlignment="1" applyProtection="1">
      <alignment horizontal="center" vertical="center" wrapText="1"/>
      <protection locked="0"/>
    </xf>
    <xf numFmtId="6" fontId="9" fillId="0" borderId="29" xfId="1" applyNumberFormat="1" applyFont="1" applyFill="1" applyBorder="1" applyAlignment="1" applyProtection="1">
      <alignment horizontal="center" vertical="center" wrapText="1"/>
    </xf>
    <xf numFmtId="0" fontId="15" fillId="0" borderId="35" xfId="0" applyFont="1" applyBorder="1" applyAlignment="1">
      <alignment vertical="center" wrapText="1"/>
    </xf>
    <xf numFmtId="0" fontId="19" fillId="11" borderId="29" xfId="0" applyFont="1" applyFill="1" applyBorder="1" applyAlignment="1">
      <alignment horizontal="center" vertical="center" wrapText="1"/>
    </xf>
    <xf numFmtId="9" fontId="12" fillId="12" borderId="26" xfId="0" applyNumberFormat="1" applyFont="1" applyFill="1" applyBorder="1" applyAlignment="1">
      <alignment horizontal="center" vertical="center" wrapText="1"/>
    </xf>
    <xf numFmtId="0" fontId="24" fillId="0" borderId="0" xfId="0" applyFont="1" applyAlignment="1">
      <alignment vertical="center" wrapText="1"/>
    </xf>
    <xf numFmtId="0" fontId="13" fillId="0" borderId="0" xfId="0" applyFont="1" applyAlignment="1">
      <alignment wrapText="1"/>
    </xf>
    <xf numFmtId="0" fontId="19" fillId="11" borderId="26" xfId="0" applyFont="1" applyFill="1" applyBorder="1" applyAlignment="1">
      <alignment horizontal="center" vertical="center" wrapText="1"/>
    </xf>
    <xf numFmtId="0" fontId="25" fillId="0" borderId="0" xfId="0" applyFont="1" applyAlignment="1">
      <alignment vertical="center" wrapText="1"/>
    </xf>
    <xf numFmtId="0" fontId="26" fillId="0" borderId="15" xfId="0" applyFont="1" applyBorder="1" applyAlignment="1" applyProtection="1">
      <alignment horizontal="center" vertical="center" wrapText="1"/>
      <protection locked="0"/>
    </xf>
    <xf numFmtId="0" fontId="24" fillId="0" borderId="0" xfId="0" applyFont="1" applyAlignment="1">
      <alignment horizontal="center" vertical="center" wrapText="1"/>
    </xf>
    <xf numFmtId="0" fontId="12" fillId="11" borderId="29" xfId="0" applyFont="1" applyFill="1" applyBorder="1" applyAlignment="1">
      <alignment horizontal="center" vertical="center" wrapText="1"/>
    </xf>
    <xf numFmtId="0" fontId="12" fillId="11" borderId="29" xfId="0" applyFont="1" applyFill="1" applyBorder="1" applyAlignment="1">
      <alignment wrapText="1"/>
    </xf>
    <xf numFmtId="0" fontId="13" fillId="11" borderId="5" xfId="0" applyFont="1" applyFill="1" applyBorder="1" applyAlignment="1">
      <alignment horizontal="center" vertical="center" wrapText="1"/>
    </xf>
    <xf numFmtId="0" fontId="13" fillId="0" borderId="0" xfId="0" applyFont="1" applyAlignment="1">
      <alignment horizontal="center" vertical="center" wrapText="1"/>
    </xf>
    <xf numFmtId="0" fontId="23" fillId="10" borderId="15" xfId="0" applyFont="1" applyFill="1" applyBorder="1" applyAlignment="1" applyProtection="1">
      <alignment horizontal="center" vertical="center" wrapText="1"/>
      <protection locked="0"/>
    </xf>
    <xf numFmtId="0" fontId="15" fillId="0" borderId="26" xfId="0" applyFont="1" applyBorder="1" applyAlignment="1">
      <alignment vertical="center" wrapText="1"/>
    </xf>
    <xf numFmtId="0" fontId="9" fillId="13" borderId="0" xfId="0" applyFont="1" applyFill="1" applyAlignment="1" applyProtection="1">
      <alignment horizontal="center" vertical="center" wrapText="1"/>
      <protection locked="0"/>
    </xf>
    <xf numFmtId="0" fontId="24" fillId="0" borderId="0" xfId="0" applyFont="1" applyAlignment="1">
      <alignment wrapText="1"/>
    </xf>
    <xf numFmtId="0" fontId="0" fillId="13" borderId="0" xfId="0" applyFill="1" applyAlignment="1" applyProtection="1">
      <alignment wrapText="1"/>
      <protection locked="0"/>
    </xf>
    <xf numFmtId="0" fontId="0" fillId="0" borderId="0" xfId="0" applyAlignment="1">
      <alignment wrapText="1"/>
    </xf>
    <xf numFmtId="0" fontId="4" fillId="14" borderId="0" xfId="0" applyFont="1" applyFill="1" applyAlignment="1" applyProtection="1">
      <alignment horizontal="center" vertical="center" wrapText="1"/>
      <protection locked="0"/>
    </xf>
    <xf numFmtId="8" fontId="4" fillId="14" borderId="0" xfId="1" applyNumberFormat="1" applyFont="1" applyFill="1" applyAlignment="1" applyProtection="1">
      <alignment horizontal="center" vertical="center" wrapText="1"/>
      <protection locked="0"/>
    </xf>
    <xf numFmtId="0" fontId="9" fillId="13" borderId="0" xfId="0" applyFont="1" applyFill="1" applyAlignment="1" applyProtection="1">
      <alignment horizontal="center" vertical="center"/>
      <protection locked="0"/>
    </xf>
    <xf numFmtId="0" fontId="0" fillId="13" borderId="0" xfId="0" applyFill="1" applyProtection="1">
      <protection locked="0"/>
    </xf>
    <xf numFmtId="0" fontId="18" fillId="0" borderId="0" xfId="0" applyFont="1" applyAlignment="1">
      <alignment wrapText="1"/>
    </xf>
    <xf numFmtId="0" fontId="11" fillId="13" borderId="0" xfId="0" applyFont="1" applyFill="1" applyAlignment="1" applyProtection="1">
      <alignment vertical="center"/>
      <protection locked="0"/>
    </xf>
  </cellXfs>
  <cellStyles count="3">
    <cellStyle name="Moneda" xfId="1" builtinId="4"/>
    <cellStyle name="Normal" xfId="0" builtinId="0"/>
    <cellStyle name="Porcentaje" xfId="2" builtinId="5"/>
  </cellStyles>
  <dxfs count="36">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Arturo Isaín Cisneros Yescas" id="{CF6B586C-71E0-473F-914E-4D62D048FDE4}" userId="S::acisneros@sesna.gob.mx::1160ba08-bdc5-44b7-91a0-465991a68a13"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BM4" dT="2023-06-09T19:29:25.02" personId="{CF6B586C-71E0-473F-914E-4D62D048FDE4}" id="{2DD04D5C-D027-4236-87A3-457CAB704AC5}">
    <text>Verificar</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C9DCD-5DBF-4067-BFF2-F90B902889C6}">
  <sheetPr codeName="Hoja6"/>
  <dimension ref="A1:EF74"/>
  <sheetViews>
    <sheetView tabSelected="1" zoomScale="70" zoomScaleNormal="70" workbookViewId="0">
      <pane xSplit="7" ySplit="3" topLeftCell="H5" activePane="bottomRight" state="frozen"/>
      <selection pane="topRight" activeCell="H1" sqref="H1"/>
      <selection pane="bottomLeft" activeCell="A4" sqref="A4"/>
      <selection pane="bottomRight" activeCell="BD8" sqref="BD8"/>
    </sheetView>
  </sheetViews>
  <sheetFormatPr baseColWidth="10" defaultColWidth="11.453125" defaultRowHeight="59.25" customHeight="1"/>
  <cols>
    <col min="1" max="1" width="14.453125" style="136" bestFit="1" customWidth="1"/>
    <col min="2" max="2" width="9.453125" style="136" customWidth="1"/>
    <col min="3" max="3" width="23.7265625" style="136" customWidth="1"/>
    <col min="4" max="4" width="19.26953125" style="136" customWidth="1"/>
    <col min="5" max="5" width="28.26953125" style="136" customWidth="1"/>
    <col min="6" max="6" width="34" style="136" customWidth="1"/>
    <col min="7" max="8" width="11.453125" style="136"/>
    <col min="9" max="9" width="13.81640625" style="136" customWidth="1"/>
    <col min="10" max="10" width="14.7265625" style="136" customWidth="1"/>
    <col min="11" max="11" width="45.453125" style="136" customWidth="1"/>
    <col min="12" max="12" width="26.7265625" style="136" customWidth="1"/>
    <col min="13" max="13" width="18.453125" style="136" customWidth="1"/>
    <col min="14" max="14" width="14.81640625" style="136" customWidth="1"/>
    <col min="15" max="15" width="11" style="136" bestFit="1" customWidth="1"/>
    <col min="16" max="16" width="13.453125" style="136" bestFit="1" customWidth="1"/>
    <col min="17" max="17" width="11.1796875" style="136" bestFit="1" customWidth="1"/>
    <col min="18" max="18" width="16.1796875" style="136" customWidth="1"/>
    <col min="19" max="19" width="16.453125" style="136" customWidth="1"/>
    <col min="20" max="20" width="14" style="136" customWidth="1"/>
    <col min="21" max="21" width="13.81640625" style="136" customWidth="1"/>
    <col min="22" max="22" width="14" style="136" customWidth="1"/>
    <col min="23" max="23" width="14.453125" style="136" customWidth="1"/>
    <col min="24" max="24" width="12.453125" style="136" customWidth="1"/>
    <col min="25" max="25" width="11.7265625" style="136" customWidth="1"/>
    <col min="26" max="26" width="96.26953125" style="136" customWidth="1"/>
    <col min="27" max="27" width="53.453125" style="136" customWidth="1"/>
    <col min="28" max="28" width="36.7265625" style="136" customWidth="1"/>
    <col min="29" max="29" width="17.1796875" style="139" customWidth="1"/>
    <col min="30" max="30" width="81.453125" style="139" customWidth="1"/>
    <col min="31" max="32" width="12.453125" style="136" customWidth="1"/>
    <col min="33" max="34" width="13.1796875" style="136" customWidth="1"/>
    <col min="35" max="35" width="13.26953125" style="136" customWidth="1"/>
    <col min="36" max="36" width="13.1796875" style="136" customWidth="1"/>
    <col min="37" max="37" width="25.26953125" style="136" customWidth="1"/>
    <col min="38" max="38" width="8.81640625" style="136" customWidth="1"/>
    <col min="39" max="39" width="9.1796875" style="136" customWidth="1"/>
    <col min="40" max="40" width="17.1796875" style="139" customWidth="1"/>
    <col min="41" max="41" width="20.81640625" style="139" customWidth="1"/>
    <col min="42" max="42" width="12.453125" style="136" bestFit="1" customWidth="1"/>
    <col min="43" max="43" width="14.7265625" style="136" bestFit="1" customWidth="1"/>
    <col min="44" max="44" width="13.7265625" style="136" bestFit="1" customWidth="1"/>
    <col min="45" max="45" width="14.1796875" style="136" bestFit="1" customWidth="1"/>
    <col min="46" max="46" width="16.81640625" style="136" bestFit="1" customWidth="1"/>
    <col min="47" max="47" width="12.7265625" style="136" bestFit="1" customWidth="1"/>
    <col min="48" max="48" width="36.453125" style="136" bestFit="1" customWidth="1"/>
    <col min="49" max="49" width="31.26953125" style="136" customWidth="1"/>
    <col min="50" max="50" width="24.81640625" style="136" customWidth="1"/>
    <col min="51" max="51" width="20.1796875" style="136" customWidth="1"/>
    <col min="52" max="52" width="23.26953125" style="136" customWidth="1"/>
    <col min="53" max="53" width="12.453125" style="136" bestFit="1" customWidth="1"/>
    <col min="54" max="54" width="13" style="136" bestFit="1" customWidth="1"/>
    <col min="55" max="55" width="12.7265625" style="136" bestFit="1" customWidth="1"/>
    <col min="56" max="56" width="13" style="136" bestFit="1" customWidth="1"/>
    <col min="57" max="57" width="16.81640625" style="136" bestFit="1" customWidth="1"/>
    <col min="58" max="58" width="12.7265625" style="136" bestFit="1" customWidth="1"/>
    <col min="59" max="59" width="28.7265625" style="136" bestFit="1" customWidth="1"/>
    <col min="60" max="61" width="35.54296875" style="136" customWidth="1"/>
    <col min="62" max="62" width="20.1796875" style="139" customWidth="1"/>
    <col min="63" max="63" width="21.7265625" style="139" bestFit="1" customWidth="1"/>
    <col min="64" max="64" width="12.453125" style="136" bestFit="1" customWidth="1"/>
    <col min="65" max="65" width="11.453125" style="136" bestFit="1" customWidth="1"/>
    <col min="66" max="66" width="12.7265625" style="136" bestFit="1" customWidth="1"/>
    <col min="67" max="67" width="12" style="136" bestFit="1" customWidth="1"/>
    <col min="68" max="69" width="12.7265625" style="136" bestFit="1" customWidth="1"/>
    <col min="70" max="72" width="25.54296875" style="136" customWidth="1"/>
    <col min="73" max="73" width="20.1796875" style="139" customWidth="1"/>
    <col min="74" max="74" width="24.1796875" style="139" hidden="1" customWidth="1"/>
    <col min="75" max="75" width="33.1796875" style="136" customWidth="1"/>
    <col min="76" max="76" width="23.26953125" style="136" customWidth="1"/>
    <col min="77" max="77" width="26.453125" style="136" customWidth="1"/>
    <col min="78" max="78" width="24" style="136" customWidth="1"/>
    <col min="79" max="79" width="23.1796875" style="136" customWidth="1"/>
    <col min="80" max="80" width="46" style="136" customWidth="1"/>
    <col min="81" max="81" width="60.453125" style="136" customWidth="1"/>
    <col min="82" max="93" width="15.7265625" style="136" customWidth="1"/>
    <col min="94" max="99" width="11.453125" style="136"/>
    <col min="100" max="102" width="12.453125" style="136" customWidth="1"/>
    <col min="103" max="107" width="11.453125" style="136"/>
    <col min="108" max="108" width="12" style="136" customWidth="1"/>
    <col min="109" max="135" width="11.453125" style="136"/>
    <col min="136" max="136" width="25.1796875" style="136" customWidth="1"/>
    <col min="137" max="16384" width="11.453125" style="136"/>
  </cols>
  <sheetData>
    <row r="1" spans="1:136" s="15" customFormat="1" ht="16">
      <c r="A1" s="1" t="s">
        <v>0</v>
      </c>
      <c r="B1" s="2"/>
      <c r="C1" s="2"/>
      <c r="D1" s="2"/>
      <c r="E1" s="2"/>
      <c r="F1" s="2"/>
      <c r="G1" s="2"/>
      <c r="H1" s="2"/>
      <c r="I1" s="2"/>
      <c r="J1" s="2"/>
      <c r="K1" s="2"/>
      <c r="L1" s="2"/>
      <c r="M1" s="3"/>
      <c r="N1" s="4" t="s">
        <v>1</v>
      </c>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c r="BV1" s="6"/>
      <c r="BW1" s="7" t="s">
        <v>2</v>
      </c>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9"/>
      <c r="DZ1" s="10" t="s">
        <v>3</v>
      </c>
      <c r="EA1" s="11"/>
      <c r="EB1" s="11"/>
      <c r="EC1" s="12"/>
      <c r="ED1" s="13" t="s">
        <v>4</v>
      </c>
      <c r="EE1" s="12"/>
      <c r="EF1" s="14" t="s">
        <v>5</v>
      </c>
    </row>
    <row r="2" spans="1:136" s="15" customFormat="1" ht="49.5" customHeight="1">
      <c r="A2" s="16"/>
      <c r="B2" s="17"/>
      <c r="C2" s="17"/>
      <c r="D2" s="18"/>
      <c r="E2" s="19" t="s">
        <v>6</v>
      </c>
      <c r="F2" s="19"/>
      <c r="G2" s="19"/>
      <c r="H2" s="19"/>
      <c r="I2" s="19"/>
      <c r="J2" s="19"/>
      <c r="K2" s="19"/>
      <c r="L2" s="19"/>
      <c r="M2" s="19"/>
      <c r="N2" s="20" t="s">
        <v>7</v>
      </c>
      <c r="O2" s="21"/>
      <c r="P2" s="21"/>
      <c r="Q2" s="21"/>
      <c r="R2" s="21"/>
      <c r="S2" s="22"/>
      <c r="T2" s="4" t="s">
        <v>8</v>
      </c>
      <c r="U2" s="5"/>
      <c r="V2" s="5"/>
      <c r="W2" s="5"/>
      <c r="X2" s="5"/>
      <c r="Y2" s="5"/>
      <c r="Z2" s="5"/>
      <c r="AA2" s="5"/>
      <c r="AB2" s="5"/>
      <c r="AC2" s="5"/>
      <c r="AD2" s="6"/>
      <c r="AE2" s="4" t="s">
        <v>9</v>
      </c>
      <c r="AF2" s="5"/>
      <c r="AG2" s="5"/>
      <c r="AH2" s="5"/>
      <c r="AI2" s="5"/>
      <c r="AJ2" s="5"/>
      <c r="AK2" s="5"/>
      <c r="AL2" s="5"/>
      <c r="AM2" s="5"/>
      <c r="AN2" s="5"/>
      <c r="AO2" s="6"/>
      <c r="AP2" s="4" t="s">
        <v>10</v>
      </c>
      <c r="AQ2" s="5"/>
      <c r="AR2" s="5"/>
      <c r="AS2" s="5"/>
      <c r="AT2" s="5"/>
      <c r="AU2" s="5"/>
      <c r="AV2" s="5"/>
      <c r="AW2" s="5"/>
      <c r="AX2" s="5"/>
      <c r="AY2" s="5"/>
      <c r="AZ2" s="6"/>
      <c r="BA2" s="4" t="s">
        <v>11</v>
      </c>
      <c r="BB2" s="5"/>
      <c r="BC2" s="5"/>
      <c r="BD2" s="5"/>
      <c r="BE2" s="5"/>
      <c r="BF2" s="5"/>
      <c r="BG2" s="5"/>
      <c r="BH2" s="5"/>
      <c r="BI2" s="5"/>
      <c r="BJ2" s="5"/>
      <c r="BK2" s="6"/>
      <c r="BL2" s="4" t="s">
        <v>12</v>
      </c>
      <c r="BM2" s="5"/>
      <c r="BN2" s="5"/>
      <c r="BO2" s="5"/>
      <c r="BP2" s="5"/>
      <c r="BQ2" s="5"/>
      <c r="BR2" s="5"/>
      <c r="BS2" s="5"/>
      <c r="BT2" s="5"/>
      <c r="BU2" s="5"/>
      <c r="BV2" s="6"/>
      <c r="BW2" s="7" t="s">
        <v>13</v>
      </c>
      <c r="BX2" s="8"/>
      <c r="BY2" s="8"/>
      <c r="BZ2" s="8"/>
      <c r="CA2" s="8"/>
      <c r="CB2" s="8"/>
      <c r="CC2" s="23"/>
      <c r="CD2" s="7" t="s">
        <v>14</v>
      </c>
      <c r="CE2" s="8"/>
      <c r="CF2" s="8"/>
      <c r="CG2" s="8"/>
      <c r="CH2" s="8"/>
      <c r="CI2" s="8"/>
      <c r="CJ2" s="8"/>
      <c r="CK2" s="8"/>
      <c r="CL2" s="8"/>
      <c r="CM2" s="8"/>
      <c r="CN2" s="8"/>
      <c r="CO2" s="9"/>
      <c r="CP2" s="24" t="s">
        <v>15</v>
      </c>
      <c r="CQ2" s="8"/>
      <c r="CR2" s="8"/>
      <c r="CS2" s="8"/>
      <c r="CT2" s="8"/>
      <c r="CU2" s="8"/>
      <c r="CV2" s="8"/>
      <c r="CW2" s="8"/>
      <c r="CX2" s="8"/>
      <c r="CY2" s="8"/>
      <c r="CZ2" s="8"/>
      <c r="DA2" s="8"/>
      <c r="DB2" s="8"/>
      <c r="DC2" s="8"/>
      <c r="DD2" s="8"/>
      <c r="DE2" s="8"/>
      <c r="DF2" s="8"/>
      <c r="DG2" s="8"/>
      <c r="DH2" s="8"/>
      <c r="DI2" s="8"/>
      <c r="DJ2" s="8"/>
      <c r="DK2" s="8"/>
      <c r="DL2" s="8"/>
      <c r="DM2" s="8"/>
      <c r="DN2" s="8"/>
      <c r="DO2" s="8"/>
      <c r="DP2" s="8"/>
      <c r="DQ2" s="8"/>
      <c r="DR2" s="8"/>
      <c r="DS2" s="8"/>
      <c r="DT2" s="8"/>
      <c r="DU2" s="8"/>
      <c r="DV2" s="8"/>
      <c r="DW2" s="23"/>
      <c r="DX2" s="25"/>
      <c r="DY2" s="26"/>
      <c r="DZ2" s="27"/>
      <c r="EA2" s="28"/>
      <c r="EB2" s="28"/>
      <c r="EC2" s="29"/>
      <c r="ED2" s="30"/>
      <c r="EE2" s="29"/>
      <c r="EF2" s="31"/>
    </row>
    <row r="3" spans="1:136" s="43" customFormat="1" ht="92.25" customHeight="1" thickBot="1">
      <c r="A3" s="32" t="s">
        <v>16</v>
      </c>
      <c r="B3" s="32" t="s">
        <v>17</v>
      </c>
      <c r="C3" s="32" t="s">
        <v>18</v>
      </c>
      <c r="D3" s="33" t="s">
        <v>19</v>
      </c>
      <c r="E3" s="34" t="s">
        <v>20</v>
      </c>
      <c r="F3" s="34" t="s">
        <v>21</v>
      </c>
      <c r="G3" s="34" t="s">
        <v>22</v>
      </c>
      <c r="H3" s="34" t="s">
        <v>23</v>
      </c>
      <c r="I3" s="34" t="s">
        <v>24</v>
      </c>
      <c r="J3" s="34" t="s">
        <v>25</v>
      </c>
      <c r="K3" s="34" t="s">
        <v>26</v>
      </c>
      <c r="L3" s="34" t="s">
        <v>27</v>
      </c>
      <c r="M3" s="34" t="s">
        <v>28</v>
      </c>
      <c r="N3" s="35" t="s">
        <v>29</v>
      </c>
      <c r="O3" s="35" t="s">
        <v>30</v>
      </c>
      <c r="P3" s="35" t="s">
        <v>31</v>
      </c>
      <c r="Q3" s="35" t="s">
        <v>32</v>
      </c>
      <c r="R3" s="35" t="s">
        <v>33</v>
      </c>
      <c r="S3" s="36" t="s">
        <v>34</v>
      </c>
      <c r="T3" s="32" t="s">
        <v>35</v>
      </c>
      <c r="U3" s="32" t="s">
        <v>36</v>
      </c>
      <c r="V3" s="32" t="s">
        <v>37</v>
      </c>
      <c r="W3" s="32" t="s">
        <v>38</v>
      </c>
      <c r="X3" s="32" t="s">
        <v>39</v>
      </c>
      <c r="Y3" s="32" t="s">
        <v>40</v>
      </c>
      <c r="Z3" s="32" t="s">
        <v>41</v>
      </c>
      <c r="AA3" s="32" t="s">
        <v>42</v>
      </c>
      <c r="AB3" s="32" t="s">
        <v>43</v>
      </c>
      <c r="AC3" s="32" t="s">
        <v>44</v>
      </c>
      <c r="AD3" s="37" t="s">
        <v>45</v>
      </c>
      <c r="AE3" s="32" t="s">
        <v>35</v>
      </c>
      <c r="AF3" s="32" t="s">
        <v>36</v>
      </c>
      <c r="AG3" s="32" t="s">
        <v>37</v>
      </c>
      <c r="AH3" s="32" t="s">
        <v>38</v>
      </c>
      <c r="AI3" s="32" t="s">
        <v>39</v>
      </c>
      <c r="AJ3" s="32" t="s">
        <v>40</v>
      </c>
      <c r="AK3" s="32" t="s">
        <v>41</v>
      </c>
      <c r="AL3" s="32" t="s">
        <v>42</v>
      </c>
      <c r="AM3" s="32" t="s">
        <v>43</v>
      </c>
      <c r="AN3" s="32" t="s">
        <v>44</v>
      </c>
      <c r="AO3" s="37" t="s">
        <v>45</v>
      </c>
      <c r="AP3" s="32" t="s">
        <v>35</v>
      </c>
      <c r="AQ3" s="32" t="s">
        <v>36</v>
      </c>
      <c r="AR3" s="32" t="s">
        <v>37</v>
      </c>
      <c r="AS3" s="32" t="s">
        <v>38</v>
      </c>
      <c r="AT3" s="32" t="s">
        <v>39</v>
      </c>
      <c r="AU3" s="32" t="s">
        <v>40</v>
      </c>
      <c r="AV3" s="32" t="s">
        <v>41</v>
      </c>
      <c r="AW3" s="32" t="s">
        <v>42</v>
      </c>
      <c r="AX3" s="32" t="s">
        <v>43</v>
      </c>
      <c r="AY3" s="32" t="s">
        <v>44</v>
      </c>
      <c r="AZ3" s="37" t="s">
        <v>45</v>
      </c>
      <c r="BA3" s="32" t="s">
        <v>35</v>
      </c>
      <c r="BB3" s="32" t="s">
        <v>36</v>
      </c>
      <c r="BC3" s="32" t="s">
        <v>37</v>
      </c>
      <c r="BD3" s="32" t="s">
        <v>38</v>
      </c>
      <c r="BE3" s="32" t="s">
        <v>39</v>
      </c>
      <c r="BF3" s="32" t="s">
        <v>40</v>
      </c>
      <c r="BG3" s="32" t="s">
        <v>41</v>
      </c>
      <c r="BH3" s="32" t="s">
        <v>42</v>
      </c>
      <c r="BI3" s="32" t="s">
        <v>43</v>
      </c>
      <c r="BJ3" s="32" t="s">
        <v>44</v>
      </c>
      <c r="BK3" s="37" t="s">
        <v>45</v>
      </c>
      <c r="BL3" s="32" t="s">
        <v>35</v>
      </c>
      <c r="BM3" s="32" t="s">
        <v>36</v>
      </c>
      <c r="BN3" s="32" t="s">
        <v>37</v>
      </c>
      <c r="BO3" s="32" t="s">
        <v>38</v>
      </c>
      <c r="BP3" s="32" t="s">
        <v>39</v>
      </c>
      <c r="BQ3" s="32" t="s">
        <v>40</v>
      </c>
      <c r="BR3" s="32" t="s">
        <v>41</v>
      </c>
      <c r="BS3" s="32" t="s">
        <v>42</v>
      </c>
      <c r="BT3" s="32" t="s">
        <v>43</v>
      </c>
      <c r="BU3" s="32" t="s">
        <v>44</v>
      </c>
      <c r="BV3" s="37" t="s">
        <v>45</v>
      </c>
      <c r="BW3" s="32" t="s">
        <v>46</v>
      </c>
      <c r="BX3" s="32" t="s">
        <v>47</v>
      </c>
      <c r="BY3" s="32" t="s">
        <v>48</v>
      </c>
      <c r="BZ3" s="32" t="s">
        <v>49</v>
      </c>
      <c r="CA3" s="32" t="s">
        <v>50</v>
      </c>
      <c r="CB3" s="32" t="s">
        <v>51</v>
      </c>
      <c r="CC3" s="32" t="s">
        <v>52</v>
      </c>
      <c r="CD3" s="32" t="s">
        <v>53</v>
      </c>
      <c r="CE3" s="32" t="s">
        <v>54</v>
      </c>
      <c r="CF3" s="32" t="s">
        <v>55</v>
      </c>
      <c r="CG3" s="32" t="s">
        <v>56</v>
      </c>
      <c r="CH3" s="32" t="s">
        <v>57</v>
      </c>
      <c r="CI3" s="32" t="s">
        <v>58</v>
      </c>
      <c r="CJ3" s="32" t="s">
        <v>59</v>
      </c>
      <c r="CK3" s="32" t="s">
        <v>60</v>
      </c>
      <c r="CL3" s="32" t="s">
        <v>61</v>
      </c>
      <c r="CM3" s="32" t="s">
        <v>62</v>
      </c>
      <c r="CN3" s="32" t="s">
        <v>63</v>
      </c>
      <c r="CO3" s="32" t="s">
        <v>64</v>
      </c>
      <c r="CP3" s="38" t="s">
        <v>65</v>
      </c>
      <c r="CQ3" s="32" t="s">
        <v>66</v>
      </c>
      <c r="CR3" s="32" t="s">
        <v>67</v>
      </c>
      <c r="CS3" s="39" t="s">
        <v>68</v>
      </c>
      <c r="CT3" s="32" t="s">
        <v>66</v>
      </c>
      <c r="CU3" s="32" t="s">
        <v>67</v>
      </c>
      <c r="CV3" s="39" t="s">
        <v>69</v>
      </c>
      <c r="CW3" s="32" t="s">
        <v>66</v>
      </c>
      <c r="CX3" s="32" t="s">
        <v>67</v>
      </c>
      <c r="CY3" s="39" t="s">
        <v>70</v>
      </c>
      <c r="CZ3" s="32" t="s">
        <v>66</v>
      </c>
      <c r="DA3" s="32" t="s">
        <v>67</v>
      </c>
      <c r="DB3" s="39" t="s">
        <v>71</v>
      </c>
      <c r="DC3" s="32" t="s">
        <v>66</v>
      </c>
      <c r="DD3" s="32" t="s">
        <v>67</v>
      </c>
      <c r="DE3" s="39" t="s">
        <v>72</v>
      </c>
      <c r="DF3" s="32" t="s">
        <v>66</v>
      </c>
      <c r="DG3" s="32" t="s">
        <v>67</v>
      </c>
      <c r="DH3" s="39" t="s">
        <v>73</v>
      </c>
      <c r="DI3" s="32" t="s">
        <v>66</v>
      </c>
      <c r="DJ3" s="32" t="s">
        <v>67</v>
      </c>
      <c r="DK3" s="39" t="s">
        <v>74</v>
      </c>
      <c r="DL3" s="32" t="s">
        <v>66</v>
      </c>
      <c r="DM3" s="32" t="s">
        <v>67</v>
      </c>
      <c r="DN3" s="39" t="s">
        <v>75</v>
      </c>
      <c r="DO3" s="32" t="s">
        <v>66</v>
      </c>
      <c r="DP3" s="32" t="s">
        <v>67</v>
      </c>
      <c r="DQ3" s="39" t="s">
        <v>76</v>
      </c>
      <c r="DR3" s="32" t="s">
        <v>66</v>
      </c>
      <c r="DS3" s="32" t="s">
        <v>67</v>
      </c>
      <c r="DT3" s="39" t="s">
        <v>77</v>
      </c>
      <c r="DU3" s="32" t="s">
        <v>66</v>
      </c>
      <c r="DV3" s="32" t="s">
        <v>67</v>
      </c>
      <c r="DW3" s="40" t="s">
        <v>78</v>
      </c>
      <c r="DX3" s="32" t="s">
        <v>66</v>
      </c>
      <c r="DY3" s="32" t="s">
        <v>67</v>
      </c>
      <c r="DZ3" s="41" t="s">
        <v>79</v>
      </c>
      <c r="EA3" s="35" t="s">
        <v>42</v>
      </c>
      <c r="EB3" s="35" t="s">
        <v>43</v>
      </c>
      <c r="EC3" s="35" t="s">
        <v>44</v>
      </c>
      <c r="ED3" s="35" t="s">
        <v>80</v>
      </c>
      <c r="EE3" s="35" t="s">
        <v>81</v>
      </c>
      <c r="EF3" s="42"/>
    </row>
    <row r="4" spans="1:136" s="54" customFormat="1" ht="124.5" hidden="1" customHeight="1" thickTop="1">
      <c r="A4" s="44" t="s">
        <v>82</v>
      </c>
      <c r="B4" s="44" t="s">
        <v>83</v>
      </c>
      <c r="C4" s="45" t="s">
        <v>84</v>
      </c>
      <c r="D4" s="45" t="s">
        <v>85</v>
      </c>
      <c r="E4" s="45" t="s">
        <v>86</v>
      </c>
      <c r="F4" s="45" t="s">
        <v>87</v>
      </c>
      <c r="G4" s="45" t="s">
        <v>88</v>
      </c>
      <c r="H4" s="45" t="s">
        <v>89</v>
      </c>
      <c r="I4" s="45" t="s">
        <v>90</v>
      </c>
      <c r="J4" s="45" t="s">
        <v>91</v>
      </c>
      <c r="K4" s="45" t="s">
        <v>92</v>
      </c>
      <c r="L4" s="45" t="s">
        <v>93</v>
      </c>
      <c r="M4" s="45" t="s">
        <v>94</v>
      </c>
      <c r="N4" s="46">
        <v>0.93</v>
      </c>
      <c r="O4" s="44"/>
      <c r="P4" s="44">
        <f>IF(ISERROR((-1)*(100-((O4*100)/N4))),"",((-1)*(100-((O4*100)/N4))))</f>
        <v>-100</v>
      </c>
      <c r="Q4" s="44" t="str">
        <f>IF(ISERROR(IF(M$9="Ascendente",(IF(AND(P4&gt;=(-5),P4&lt;=15),"Aceptable",(IF(AND(P4&gt;=(-10),P4&lt;(-5)),"Riesgo","Crítico")))),(IF(AND(P4&gt;=(-15),P4&lt;=5),"Aceptable",(IF(AND(P4&gt;5,P4&lt;=15),"Riesgo","Crítico")))))),"",(IF(M4="Ascendente",(IF(AND(P4&gt;=(-5),P4&lt;=15),"Aceptable",(IF(AND(P4&gt;=(-10),P4&lt;(-5)),"Riesgo","Crítico")))),(IF(AND(P4&gt;=(-15),P4&lt;=5),"Aceptable",(IF(AND(P4&gt;5,P4&lt;=15),"Riesgo","Crítico")))))))</f>
        <v>Crítico</v>
      </c>
      <c r="R4" s="44"/>
      <c r="S4" s="44"/>
      <c r="T4" s="45"/>
      <c r="U4" s="44"/>
      <c r="V4" s="44"/>
      <c r="W4" s="44"/>
      <c r="X4" s="44" t="str">
        <f>IF(ISERROR((-1)*(100-((U4*100)/T4))),"",((-1)*(100-((U4*100)/T4))))</f>
        <v/>
      </c>
      <c r="Y4" s="44" t="str">
        <f>IF(ISERROR(IF(R$9="Ascendente",(IF(AND(X4&gt;=(-5),X4&lt;=15),"Aceptable",(IF(AND(X4&gt;=(-10),X4&lt;(-5)),"Riesgo","Crítico")))),(IF(AND(X4&gt;=(-15),X4&lt;=5),"Aceptable",(IF(AND(X4&gt;5,X4&lt;=15),"Riesgo","Crítico")))))),"",(IF(R4="Ascendente",(IF(AND(X4&gt;=(-5),X4&lt;=15),"Aceptable",(IF(AND(X4&gt;=(-10),X4&lt;(-5)),"Riesgo","Crítico")))),(IF(AND(X4&gt;=(-15),X4&lt;=5),"Aceptable",(IF(AND(X4&gt;5,X4&lt;=15),"Riesgo","Crítico")))))))</f>
        <v>Crítico</v>
      </c>
      <c r="Z4" s="44"/>
      <c r="AA4" s="44"/>
      <c r="AB4" s="44"/>
      <c r="AC4" s="47"/>
      <c r="AD4" s="48"/>
      <c r="AE4" s="45"/>
      <c r="AF4" s="44" t="e">
        <v>#DIV/0!</v>
      </c>
      <c r="AG4" s="44"/>
      <c r="AH4" s="44"/>
      <c r="AI4" s="44" t="str">
        <f t="shared" ref="AI4:AI12" si="0">IF(ISERROR((-1)*(100-((AF4*100)/AE4))),"",((-1)*(100-((AF4*100)/AE4))))</f>
        <v/>
      </c>
      <c r="AJ4" s="44" t="str">
        <f>IF(ISERROR(IF(AD$9="Ascendente",(IF(AND(AI4&gt;=(-5),AI4&lt;=15),"Aceptable",(IF(AND(AI4&gt;=(-10),AI4&lt;(-5)),"Riesgo","Crítico")))),(IF(AND(AI4&gt;=(-15),AI4&lt;=5),"Aceptable",(IF(AND(AI4&gt;5,AI4&lt;=15),"Riesgo","Crítico")))))),"",(IF(AD4="Ascendente",(IF(AND(AI4&gt;=(-5),AI4&lt;=15),"Aceptable",(IF(AND(AI4&gt;=(-10),AI4&lt;(-5)),"Riesgo","Crítico")))),(IF(AND(AI4&gt;=(-15),AI4&lt;=5),"Aceptable",(IF(AND(AI4&gt;5,AI4&lt;=15),"Riesgo","Crítico")))))))</f>
        <v>Crítico</v>
      </c>
      <c r="AK4" s="44"/>
      <c r="AL4" s="44"/>
      <c r="AM4" s="44"/>
      <c r="AN4" s="47"/>
      <c r="AO4" s="48"/>
      <c r="AP4" s="45"/>
      <c r="AQ4" s="44"/>
      <c r="AR4" s="44"/>
      <c r="AS4" s="44"/>
      <c r="AT4" s="44" t="str">
        <f t="shared" ref="AT4:AT12" si="1">IF(ISERROR((-1)*(100-((AQ4*100)/AP4))),"",((-1)*(100-((AQ4*100)/AP4))))</f>
        <v/>
      </c>
      <c r="AU4" s="44" t="str">
        <f>IF(ISERROR(IF(Z$9="Ascendente",(IF(AND(AT4&gt;=(-5),AT4&lt;=15),"Aceptable",(IF(AND(AT4&gt;=(-10),AT4&lt;(-5)),"Riesgo","Crítico")))),(IF(AND(AT4&gt;=(-15),AT4&lt;=5),"Aceptable",(IF(AND(AT4&gt;5,AT4&lt;=15),"Riesgo","Crítico")))))),"",(IF(Z4="Ascendente",(IF(AND(AT4&gt;=(-5),AT4&lt;=15),"Aceptable",(IF(AND(AT4&gt;=(-10),AT4&lt;(-5)),"Riesgo","Crítico")))),(IF(AND(AT4&gt;=(-15),AT4&lt;=5),"Aceptable",(IF(AND(AT4&gt;5,AT4&lt;=15),"Riesgo","Crítico")))))))</f>
        <v>Crítico</v>
      </c>
      <c r="AV4" s="44"/>
      <c r="AW4" s="44"/>
      <c r="AX4" s="44"/>
      <c r="AY4" s="44"/>
      <c r="AZ4" s="49" t="s">
        <v>95</v>
      </c>
      <c r="BA4" s="45"/>
      <c r="BB4" s="44"/>
      <c r="BC4" s="44"/>
      <c r="BD4" s="44"/>
      <c r="BE4" s="44" t="str">
        <f t="shared" ref="BE4:BE12" si="2">IF(ISERROR((-1)*(100-((BB4*100)/BA4))),"",((-1)*(100-((BB4*100)/BA4))))</f>
        <v/>
      </c>
      <c r="BF4" s="44" t="str">
        <f>IF(ISERROR(IF(AK$9="Ascendente",(IF(AND(BE4&gt;=(-5),BE4&lt;=15),"Aceptable",(IF(AND(BE4&gt;=(-10),BE4&lt;(-5)),"Riesgo","Crítico")))),(IF(AND(BE4&gt;=(-15),BE4&lt;=5),"Aceptable",(IF(AND(BE4&gt;5,BE4&lt;=15),"Riesgo","Crítico")))))),"",(IF(AK4="Ascendente",(IF(AND(BE4&gt;=(-5),BE4&lt;=15),"Aceptable",(IF(AND(BE4&gt;=(-10),BE4&lt;(-5)),"Riesgo","Crítico")))),(IF(AND(BE4&gt;=(-15),BE4&lt;=5),"Aceptable",(IF(AND(BE4&gt;5,BE4&lt;=15),"Riesgo","Crítico")))))))</f>
        <v>Crítico</v>
      </c>
      <c r="BG4" s="44"/>
      <c r="BH4" s="44"/>
      <c r="BI4" s="44"/>
      <c r="BJ4" s="47"/>
      <c r="BK4" s="48"/>
      <c r="BL4" s="50">
        <v>0.87</v>
      </c>
      <c r="BM4" s="44">
        <v>1</v>
      </c>
      <c r="BN4" s="44">
        <v>14</v>
      </c>
      <c r="BO4" s="44">
        <v>14</v>
      </c>
      <c r="BP4" s="44">
        <f t="shared" ref="BP4:BP12" si="3">IF(ISERROR((-1)*(100-((BM4*100)/BL4))),"",((-1)*(100-((BM4*100)/BL4))))</f>
        <v>14.94252873563218</v>
      </c>
      <c r="BQ4" s="44" t="str">
        <f>IF(ISERROR(IF(AV$9="Ascendente",(IF(AND(BP4&gt;=(-5),BP4&lt;=15),"Aceptable",(IF(AND(BP4&gt;=(-10),BP4&lt;(-5)),"Riesgo","Crítico")))),(IF(AND(BP4&gt;=(-15),BP4&lt;=5),"Aceptable",(IF(AND(BP4&gt;5,BP4&lt;=15),"Riesgo","Crítico")))))),"",(IF(AV4="Ascendente",(IF(AND(BP4&gt;=(-5),BP4&lt;=15),"Aceptable",(IF(AND(BP4&gt;=(-10),BP4&lt;(-5)),"Riesgo","Crítico")))),(IF(AND(BP4&gt;=(-15),BP4&lt;=5),"Aceptable",(IF(AND(BP4&gt;5,BP4&lt;=15),"Riesgo","Crítico")))))))</f>
        <v>Riesgo</v>
      </c>
      <c r="BR4" s="51" t="s">
        <v>96</v>
      </c>
      <c r="BS4" s="52" t="s">
        <v>97</v>
      </c>
      <c r="BT4" s="52" t="s">
        <v>98</v>
      </c>
      <c r="BU4" s="47"/>
      <c r="BV4" s="53"/>
      <c r="BW4" s="45" t="s">
        <v>99</v>
      </c>
      <c r="BX4" s="45"/>
      <c r="BY4" s="45"/>
      <c r="BZ4" s="45"/>
      <c r="CA4" s="45"/>
      <c r="CB4" s="45"/>
      <c r="CC4" s="49"/>
      <c r="CD4" s="45"/>
      <c r="CE4" s="45"/>
      <c r="CF4" s="45"/>
      <c r="CG4" s="45"/>
      <c r="CH4" s="45"/>
      <c r="CI4" s="45"/>
      <c r="CJ4" s="45"/>
      <c r="CK4" s="45"/>
      <c r="CL4" s="45"/>
      <c r="CM4" s="45"/>
      <c r="CN4" s="45"/>
      <c r="CO4" s="45"/>
      <c r="CP4" s="44"/>
      <c r="CQ4" s="44"/>
      <c r="CR4" s="44"/>
      <c r="CS4" s="44"/>
      <c r="CT4" s="44"/>
      <c r="CU4" s="44"/>
      <c r="CV4" s="44"/>
      <c r="CW4" s="44"/>
      <c r="CX4" s="44"/>
      <c r="CY4" s="44"/>
      <c r="CZ4" s="44"/>
      <c r="DA4" s="44"/>
      <c r="DB4" s="44"/>
      <c r="DC4" s="44"/>
      <c r="DD4" s="44"/>
      <c r="DE4" s="44"/>
      <c r="DF4" s="44"/>
      <c r="DG4" s="44"/>
      <c r="DH4" s="44"/>
      <c r="DI4" s="44"/>
      <c r="DJ4" s="44"/>
      <c r="DK4" s="44"/>
      <c r="DL4" s="44"/>
      <c r="DM4" s="44"/>
      <c r="DN4" s="44"/>
      <c r="DO4" s="44"/>
      <c r="DP4" s="44"/>
      <c r="DQ4" s="44"/>
      <c r="DR4" s="44"/>
      <c r="DS4" s="44"/>
      <c r="DT4" s="44"/>
      <c r="DU4" s="44"/>
      <c r="DV4" s="44"/>
      <c r="DW4" s="44"/>
      <c r="DX4" s="44"/>
      <c r="DY4" s="44"/>
      <c r="DZ4" s="44"/>
      <c r="EA4" s="44"/>
      <c r="EB4" s="44"/>
      <c r="EC4" s="44"/>
      <c r="ED4" s="44"/>
      <c r="EE4" s="44"/>
      <c r="EF4" s="44"/>
    </row>
    <row r="5" spans="1:136" s="68" customFormat="1" ht="118.5" customHeight="1" thickTop="1">
      <c r="A5" s="55" t="s">
        <v>100</v>
      </c>
      <c r="B5" s="55" t="s">
        <v>101</v>
      </c>
      <c r="C5" s="56" t="s">
        <v>102</v>
      </c>
      <c r="D5" s="56" t="s">
        <v>103</v>
      </c>
      <c r="E5" s="56" t="s">
        <v>104</v>
      </c>
      <c r="F5" s="56" t="s">
        <v>105</v>
      </c>
      <c r="G5" s="56" t="s">
        <v>88</v>
      </c>
      <c r="H5" s="56" t="s">
        <v>89</v>
      </c>
      <c r="I5" s="56" t="s">
        <v>90</v>
      </c>
      <c r="J5" s="56" t="s">
        <v>106</v>
      </c>
      <c r="K5" s="56" t="s">
        <v>107</v>
      </c>
      <c r="L5" s="56" t="s">
        <v>108</v>
      </c>
      <c r="M5" s="56" t="s">
        <v>94</v>
      </c>
      <c r="N5" s="57">
        <v>1</v>
      </c>
      <c r="O5" s="58"/>
      <c r="P5" s="58">
        <f>IF(ISERROR((-1)*(100-((O5*100)/N5))),"",((-1)*(100-((O5*100)/N5))))</f>
        <v>-100</v>
      </c>
      <c r="Q5" s="55" t="str">
        <f>IF(ISERROR(IF(M$9="Ascendente",(IF(AND(P5&gt;=(-5),P5&lt;=15),"Aceptable",(IF(AND(P5&gt;=(-10),P5&lt;(-5)),"Riesgo","Crítico")))),(IF(AND(P5&gt;=(-15),P5&lt;=5),"Aceptable",(IF(AND(P5&gt;5,P5&lt;=15),"Riesgo","Crítico")))))),"",(IF(M5="Ascendente",(IF(AND(P5&gt;=(-5),P5&lt;=15),"Aceptable",(IF(AND(P5&gt;=(-10),P5&lt;(-5)),"Riesgo","Crítico")))),(IF(AND(P5&gt;=(-15),P5&lt;=5),"Aceptable",(IF(AND(P5&gt;5,P5&lt;=15),"Riesgo","Crítico")))))))</f>
        <v>Crítico</v>
      </c>
      <c r="R5" s="58"/>
      <c r="S5" s="58"/>
      <c r="T5" s="59"/>
      <c r="U5" s="58"/>
      <c r="V5" s="58"/>
      <c r="W5" s="58"/>
      <c r="X5" s="60" t="str">
        <f t="shared" ref="X5:X12" si="4">IF(ISERROR((-1)*(100-((U5*100)/T5))),"",((-1)*(100-((U5*100)/T5))))</f>
        <v/>
      </c>
      <c r="Y5" s="55" t="str">
        <f>IF(ISERROR(IF(R$9="Ascendente",(IF(AND(X5&gt;=(-5),X5&lt;=15),"Aceptable",(IF(AND(X5&gt;=(-10),X5&lt;(-5)),"Riesgo","Crítico")))),(IF(AND(X5&gt;=(-15),X5&lt;=5),"Aceptable",(IF(AND(X5&gt;5,X5&lt;=15),"Riesgo","Crítico")))))),"",(IF(R5="Ascendente",(IF(AND(X5&gt;=(-5),X5&lt;=15),"Aceptable",(IF(AND(X5&gt;=(-10),X5&lt;(-5)),"Riesgo","Crítico")))),(IF(AND(X5&gt;=(-15),X5&lt;=5),"Aceptable",(IF(AND(X5&gt;5,X5&lt;=15),"Riesgo","Crítico")))))))</f>
        <v>Crítico</v>
      </c>
      <c r="Z5" s="58"/>
      <c r="AA5" s="58"/>
      <c r="AB5" s="58"/>
      <c r="AC5" s="61"/>
      <c r="AD5" s="62"/>
      <c r="AE5" s="59"/>
      <c r="AF5" s="58" t="e">
        <f>AG5/AH5*100</f>
        <v>#DIV/0!</v>
      </c>
      <c r="AG5" s="58"/>
      <c r="AH5" s="58"/>
      <c r="AI5" s="58" t="str">
        <f t="shared" si="0"/>
        <v/>
      </c>
      <c r="AJ5" s="55" t="str">
        <f>IF(ISERROR(IF(AD$10="Ascendente",(IF(AND(AI5&gt;=(-5),AI5&lt;=15),"Aceptable",(IF(AND(AI5&gt;=(-10),AI5&lt;(-5)),"Riesgo","Crítico")))),(IF(AND(AI5&gt;=(-15),AI5&lt;=5),"Aceptable",(IF(AND(AI5&gt;5,AI5&lt;=15),"Riesgo","Crítico")))))),"",(IF(AD5="Ascendente",(IF(AND(AI5&gt;=(-5),AI5&lt;=15),"Aceptable",(IF(AND(AI5&gt;=(-10),AI5&lt;(-5)),"Riesgo","Crítico")))),(IF(AND(AI5&gt;=(-15),AI5&lt;=5),"Aceptable",(IF(AND(AI5&gt;5,AI5&lt;=15),"Riesgo","Crítico")))))))</f>
        <v>Crítico</v>
      </c>
      <c r="AK5" s="58"/>
      <c r="AL5" s="58"/>
      <c r="AM5" s="58"/>
      <c r="AN5" s="61"/>
      <c r="AO5" s="62"/>
      <c r="AP5" s="59"/>
      <c r="AQ5" s="58"/>
      <c r="AR5" s="58"/>
      <c r="AS5" s="58"/>
      <c r="AT5" s="60" t="str">
        <f t="shared" si="1"/>
        <v/>
      </c>
      <c r="AU5" s="55" t="str">
        <f>IF(ISERROR(IF(Z$10="Ascendente",(IF(AND(AT5&gt;=(-5),AT5&lt;=15),"Aceptable",(IF(AND(AT5&gt;=(-10),AT5&lt;(-5)),"Riesgo","Crítico")))),(IF(AND(AT5&gt;=(-15),AT5&lt;=5),"Aceptable",(IF(AND(AT5&gt;5,AT5&lt;=15),"Riesgo","Crítico")))))),"",(IF(Z5="Ascendente",(IF(AND(AT5&gt;=(-5),AT5&lt;=15),"Aceptable",(IF(AND(AT5&gt;=(-10),AT5&lt;(-5)),"Riesgo","Crítico")))),(IF(AND(AT5&gt;=(-15),AT5&lt;=5),"Aceptable",(IF(AND(AT5&gt;5,AT5&lt;=15),"Riesgo","Crítico")))))))</f>
        <v>Crítico</v>
      </c>
      <c r="AV5" s="58"/>
      <c r="AW5" s="58"/>
      <c r="AX5" s="58"/>
      <c r="AY5" s="58"/>
      <c r="AZ5" s="60"/>
      <c r="BA5" s="59" t="s">
        <v>109</v>
      </c>
      <c r="BB5" s="58"/>
      <c r="BC5" s="58"/>
      <c r="BD5" s="58"/>
      <c r="BE5" s="60" t="str">
        <f t="shared" si="2"/>
        <v/>
      </c>
      <c r="BF5" s="55" t="str">
        <f>IF(ISERROR(IF(AK$10="Ascendente",(IF(AND(BE5&gt;=(-5),BE5&lt;=15),"Aceptable",(IF(AND(BE5&gt;=(-10),BE5&lt;(-5)),"Riesgo","Crítico")))),(IF(AND(BE5&gt;=(-15),BE5&lt;=5),"Aceptable",(IF(AND(BE5&gt;5,BE5&lt;=15),"Riesgo","Crítico")))))),"",(IF(AK5="Ascendente",(IF(AND(BE5&gt;=(-5),BE5&lt;=15),"Aceptable",(IF(AND(BE5&gt;=(-10),BE5&lt;(-5)),"Riesgo","Crítico")))),(IF(AND(BE5&gt;=(-15),BE5&lt;=5),"Aceptable",(IF(AND(BE5&gt;5,BE5&lt;=15),"Riesgo","Crítico")))))))</f>
        <v>Crítico</v>
      </c>
      <c r="BG5" s="58"/>
      <c r="BH5" s="58"/>
      <c r="BI5" s="58"/>
      <c r="BJ5" s="61"/>
      <c r="BK5" s="62"/>
      <c r="BL5" s="63">
        <v>1</v>
      </c>
      <c r="BM5" s="64">
        <v>0.99</v>
      </c>
      <c r="BN5" s="58">
        <v>314</v>
      </c>
      <c r="BO5" s="58">
        <v>316</v>
      </c>
      <c r="BP5" s="60">
        <f>IF(ISERROR((-1)*(100-((BM5*100)/BL5))),"",((-1)*(100-((BM5*100)/BL5))))</f>
        <v>-1</v>
      </c>
      <c r="BQ5" s="55" t="str">
        <f>IF(ISERROR(IF(AV$10="Ascendente",(IF(AND(BP5&gt;=(-5),BP5&lt;=15),"Aceptable",(IF(AND(BP5&gt;=(-10),BP5&lt;(-5)),"Riesgo","Crítico")))),(IF(AND(BP5&gt;=(-15),BP5&lt;=5),"Aceptable",(IF(AND(BP5&gt;5,BP5&lt;=15),"Riesgo","Crítico")))))),"",(IF(AV5="Ascendente",(IF(AND(BP5&gt;=(-5),BP5&lt;=15),"Aceptable",(IF(AND(BP5&gt;=(-10),BP5&lt;(-5)),"Riesgo","Crítico")))),(IF(AND(BP5&gt;=(-15),BP5&lt;=5),"Aceptable",(IF(AND(BP5&gt;5,BP5&lt;=15),"Riesgo","Crítico")))))))</f>
        <v>Aceptable</v>
      </c>
      <c r="BR5" s="58" t="s">
        <v>110</v>
      </c>
      <c r="BS5" s="58" t="s">
        <v>111</v>
      </c>
      <c r="BT5" s="58" t="s">
        <v>112</v>
      </c>
      <c r="BU5" s="65" t="s">
        <v>113</v>
      </c>
      <c r="BV5" s="66"/>
      <c r="BW5" s="67" t="s">
        <v>114</v>
      </c>
      <c r="BX5" s="67"/>
      <c r="BY5" s="67"/>
      <c r="BZ5" s="67"/>
      <c r="CA5" s="67"/>
      <c r="CB5" s="67"/>
      <c r="CC5" s="67"/>
      <c r="CD5" s="67"/>
      <c r="CE5" s="67"/>
      <c r="CF5" s="67"/>
      <c r="CG5" s="67"/>
      <c r="CH5" s="67"/>
      <c r="CI5" s="67"/>
      <c r="CJ5" s="67"/>
      <c r="CK5" s="67"/>
      <c r="CL5" s="67"/>
      <c r="CM5" s="67"/>
      <c r="CN5" s="67"/>
      <c r="CO5" s="67"/>
      <c r="CP5" s="55"/>
      <c r="CQ5" s="55"/>
      <c r="CR5" s="55"/>
      <c r="CS5" s="55"/>
      <c r="CT5" s="55"/>
      <c r="CU5" s="55"/>
      <c r="CV5" s="55"/>
      <c r="CW5" s="55"/>
      <c r="CX5" s="55"/>
      <c r="CY5" s="55"/>
      <c r="CZ5" s="55"/>
      <c r="DA5" s="55"/>
      <c r="DB5" s="55"/>
      <c r="DC5" s="55"/>
      <c r="DD5" s="55"/>
      <c r="DE5" s="55"/>
      <c r="DF5" s="55"/>
      <c r="DG5" s="55"/>
      <c r="DH5" s="55"/>
      <c r="DI5" s="55"/>
      <c r="DJ5" s="55"/>
      <c r="DK5" s="55"/>
      <c r="DL5" s="55"/>
      <c r="DM5" s="55"/>
      <c r="DN5" s="55"/>
      <c r="DO5" s="55"/>
      <c r="DP5" s="55"/>
      <c r="DQ5" s="55"/>
      <c r="DR5" s="55"/>
      <c r="DS5" s="55"/>
      <c r="DT5" s="55"/>
      <c r="DU5" s="55"/>
      <c r="DV5" s="55"/>
      <c r="DW5" s="55"/>
      <c r="DX5" s="55"/>
      <c r="DY5" s="55"/>
      <c r="DZ5" s="55"/>
      <c r="EA5" s="55"/>
      <c r="EB5" s="55"/>
      <c r="EC5" s="55"/>
      <c r="ED5" s="55"/>
      <c r="EE5" s="55"/>
      <c r="EF5" s="58"/>
    </row>
    <row r="6" spans="1:136" s="72" customFormat="1" ht="144.75" customHeight="1">
      <c r="A6" s="55" t="s">
        <v>115</v>
      </c>
      <c r="B6" s="69" t="s">
        <v>101</v>
      </c>
      <c r="C6" s="70" t="s">
        <v>116</v>
      </c>
      <c r="D6" s="70" t="s">
        <v>117</v>
      </c>
      <c r="E6" s="71" t="s">
        <v>118</v>
      </c>
      <c r="F6" s="71" t="s">
        <v>119</v>
      </c>
      <c r="G6" s="71" t="s">
        <v>120</v>
      </c>
      <c r="H6" s="71" t="s">
        <v>89</v>
      </c>
      <c r="I6" s="71" t="s">
        <v>90</v>
      </c>
      <c r="J6" s="71" t="s">
        <v>91</v>
      </c>
      <c r="K6" s="71" t="s">
        <v>121</v>
      </c>
      <c r="L6" s="71" t="s">
        <v>122</v>
      </c>
      <c r="M6" s="71" t="s">
        <v>94</v>
      </c>
      <c r="N6" s="57">
        <v>1</v>
      </c>
      <c r="O6" s="58"/>
      <c r="P6" s="58">
        <f>IF(ISERROR((-1)*(100-((O6*100)/N6))),"",((-1)*(100-((O6*100)/N6))))</f>
        <v>-100</v>
      </c>
      <c r="Q6" s="55" t="str">
        <f>IF(ISERROR(IF(M$9="Ascendente",(IF(AND(P6&gt;=(-5),P6&lt;=15),"Aceptable",(IF(AND(P6&gt;=(-10),P6&lt;(-5)),"Riesgo","Crítico")))),(IF(AND(P6&gt;=(-15),P6&lt;=5),"Aceptable",(IF(AND(P6&gt;5,P6&lt;=15),"Riesgo","Crítico")))))),"",(IF(M6="Ascendente",(IF(AND(P6&gt;=(-5),P6&lt;=15),"Aceptable",(IF(AND(P6&gt;=(-10),P6&lt;(-5)),"Riesgo","Crítico")))),(IF(AND(P6&gt;=(-15),P6&lt;=5),"Aceptable",(IF(AND(P6&gt;5,P6&lt;=15),"Riesgo","Crítico")))))))</f>
        <v>Crítico</v>
      </c>
      <c r="R6" s="60"/>
      <c r="S6" s="60"/>
      <c r="T6" s="46"/>
      <c r="U6" s="60"/>
      <c r="V6" s="60"/>
      <c r="W6" s="60"/>
      <c r="X6" s="60" t="str">
        <f t="shared" si="4"/>
        <v/>
      </c>
      <c r="Y6" s="55" t="str">
        <f>IF(ISERROR(IF(R$9="Ascendente",(IF(AND(X6&gt;=(-5),X6&lt;=15),"Aceptable",(IF(AND(X6&gt;=(-10),X6&lt;(-5)),"Riesgo","Crítico")))),(IF(AND(X6&gt;=(-15),X6&lt;=5),"Aceptable",(IF(AND(X6&gt;5,X6&lt;=15),"Riesgo","Crítico")))))),"",(IF(R6="Ascendente",(IF(AND(X6&gt;=(-5),X6&lt;=15),"Aceptable",(IF(AND(X6&gt;=(-10),X6&lt;(-5)),"Riesgo","Crítico")))),(IF(AND(X6&gt;=(-15),X6&lt;=5),"Aceptable",(IF(AND(X6&gt;5,X6&lt;=15),"Riesgo","Crítico")))))))</f>
        <v>Crítico</v>
      </c>
      <c r="AC6" s="73"/>
      <c r="AD6" s="74"/>
      <c r="AE6" s="75"/>
      <c r="AF6" s="60"/>
      <c r="AG6" s="60"/>
      <c r="AH6" s="60"/>
      <c r="AI6" s="58" t="str">
        <f t="shared" si="0"/>
        <v/>
      </c>
      <c r="AJ6" s="55" t="str">
        <f t="shared" ref="AJ6:AJ12" si="5">IF(ISERROR(IF(AD$10="Ascendente",(IF(AND(AI6&gt;=(-5),AI6&lt;=15),"Aceptable",(IF(AND(AI6&gt;=(-10),AI6&lt;(-5)),"Riesgo","Crítico")))),(IF(AND(AI6&gt;=(-15),AI6&lt;=5),"Aceptable",(IF(AND(AI6&gt;5,AI6&lt;=15),"Riesgo","Crítico")))))),"",(IF(AD6="Ascendente",(IF(AND(AI6&gt;=(-5),AI6&lt;=15),"Aceptable",(IF(AND(AI6&gt;=(-10),AI6&lt;(-5)),"Riesgo","Crítico")))),(IF(AND(AI6&gt;=(-15),AI6&lt;=5),"Aceptable",(IF(AND(AI6&gt;5,AI6&lt;=15),"Riesgo","Crítico")))))))</f>
        <v>Crítico</v>
      </c>
      <c r="AK6" s="60"/>
      <c r="AL6" s="60"/>
      <c r="AM6" s="76"/>
      <c r="AN6" s="73"/>
      <c r="AO6" s="74"/>
      <c r="AP6" s="75">
        <v>1</v>
      </c>
      <c r="AQ6" s="60">
        <v>1</v>
      </c>
      <c r="AR6" s="60">
        <v>121</v>
      </c>
      <c r="AS6" s="60">
        <v>121</v>
      </c>
      <c r="AT6" s="60">
        <f t="shared" si="1"/>
        <v>0</v>
      </c>
      <c r="AU6" s="55" t="str">
        <f>IF(ISERROR(IF(Z$10="Ascendente",(IF(AND(AT6&gt;=(-5),AT6&lt;=15),"Aceptable",(IF(AND(AT6&gt;=(-10),AT6&lt;(-5)),"Riesgo","Crítico")))),(IF(AND(AT6&gt;=(-15),AT6&lt;=5),"Aceptable",(IF(AND(AT6&gt;5,AT6&lt;=15),"Riesgo","Crítico")))))),"",(IF(AV6="Ascendente",(IF(AND(AT6&gt;=(-5),AT6&lt;=15),"Aceptable",(IF(AND(AT6&gt;=(-10),AT6&lt;(-5)),"Riesgo","Crítico")))),(IF(AND(AT6&gt;=(-15),AT6&lt;=5),"Aceptable",(IF(AND(AT6&gt;5,AT6&lt;=15),"Riesgo","Crítico")))))))</f>
        <v>Aceptable</v>
      </c>
      <c r="AV6" s="60" t="s">
        <v>123</v>
      </c>
      <c r="AW6" s="60" t="s">
        <v>124</v>
      </c>
      <c r="AX6" s="60" t="s">
        <v>125</v>
      </c>
      <c r="AY6" s="60"/>
      <c r="AZ6" s="60"/>
      <c r="BA6" s="77" t="s">
        <v>109</v>
      </c>
      <c r="BB6" s="60"/>
      <c r="BC6" s="60"/>
      <c r="BD6" s="60"/>
      <c r="BE6" s="60" t="str">
        <f t="shared" si="2"/>
        <v/>
      </c>
      <c r="BF6" s="55" t="str">
        <f>IF(ISERROR(IF(AK$10="Ascendente",(IF(AND(BE6&gt;=(-5),BE6&lt;=15),"Aceptable",(IF(AND(BE6&gt;=(-10),BE6&lt;(-5)),"Riesgo","Crítico")))),(IF(AND(BE6&gt;=(-15),BE6&lt;=5),"Aceptable",(IF(AND(BE6&gt;5,BE6&lt;=15),"Riesgo","Crítico")))))),"",(IF(AK6="Ascendente",(IF(AND(BE6&gt;=(-5),BE6&lt;=15),"Aceptable",(IF(AND(BE6&gt;=(-10),BE6&lt;(-5)),"Riesgo","Crítico")))),(IF(AND(BE6&gt;=(-15),BE6&lt;=5),"Aceptable",(IF(AND(BE6&gt;5,BE6&lt;=15),"Riesgo","Crítico")))))))</f>
        <v>Crítico</v>
      </c>
      <c r="BG6" s="60"/>
      <c r="BH6" s="60"/>
      <c r="BI6" s="60"/>
      <c r="BJ6" s="73"/>
      <c r="BK6" s="74"/>
      <c r="BL6" s="63">
        <v>1</v>
      </c>
      <c r="BM6" s="60">
        <v>1</v>
      </c>
      <c r="BN6" s="60">
        <v>72</v>
      </c>
      <c r="BO6" s="60">
        <v>72</v>
      </c>
      <c r="BP6" s="60">
        <f>IF(ISERROR((-1)*(100-((BM6*100)/BL6))),"",((-1)*(100-((BM6*100)/BL6))))</f>
        <v>0</v>
      </c>
      <c r="BQ6" s="55" t="str">
        <f t="shared" ref="BQ6:BQ12" si="6">IF(ISERROR(IF(AV$10="Ascendente",(IF(AND(BP6&gt;=(-5),BP6&lt;=15),"Aceptable",(IF(AND(BP6&gt;=(-10),BP6&lt;(-5)),"Riesgo","Crítico")))),(IF(AND(BP6&gt;=(-15),BP6&lt;=5),"Aceptable",(IF(AND(BP6&gt;5,BP6&lt;=15),"Riesgo","Crítico")))))),"",(IF(AV6="Ascendente",(IF(AND(BP6&gt;=(-5),BP6&lt;=15),"Aceptable",(IF(AND(BP6&gt;=(-10),BP6&lt;(-5)),"Riesgo","Crítico")))),(IF(AND(BP6&gt;=(-15),BP6&lt;=5),"Aceptable",(IF(AND(BP6&gt;5,BP6&lt;=15),"Riesgo","Crítico")))))))</f>
        <v>Aceptable</v>
      </c>
      <c r="BR6" s="55" t="s">
        <v>126</v>
      </c>
      <c r="BS6" s="55" t="s">
        <v>127</v>
      </c>
      <c r="BT6" s="55" t="s">
        <v>128</v>
      </c>
      <c r="BU6" s="78"/>
      <c r="BV6" s="74"/>
      <c r="BW6" s="79" t="s">
        <v>129</v>
      </c>
      <c r="BX6" s="80">
        <v>39202</v>
      </c>
      <c r="BY6" s="80" t="s">
        <v>130</v>
      </c>
      <c r="BZ6" s="81">
        <v>50000</v>
      </c>
      <c r="CA6" s="82" t="s">
        <v>131</v>
      </c>
      <c r="CB6" s="83" t="s">
        <v>132</v>
      </c>
      <c r="CC6" s="84" t="s">
        <v>132</v>
      </c>
      <c r="CD6" s="85" t="s">
        <v>132</v>
      </c>
      <c r="CE6" s="86"/>
      <c r="CF6" s="87" t="s">
        <v>132</v>
      </c>
      <c r="CG6" s="88">
        <v>50000</v>
      </c>
      <c r="CH6" s="89" t="s">
        <v>132</v>
      </c>
      <c r="CI6" s="87" t="s">
        <v>132</v>
      </c>
      <c r="CJ6" s="89" t="s">
        <v>132</v>
      </c>
      <c r="CK6" s="87" t="s">
        <v>132</v>
      </c>
      <c r="CL6" s="87" t="s">
        <v>132</v>
      </c>
      <c r="CM6" s="87" t="s">
        <v>132</v>
      </c>
      <c r="CN6" s="87" t="s">
        <v>132</v>
      </c>
      <c r="CO6" s="87" t="s">
        <v>132</v>
      </c>
      <c r="CP6" s="90">
        <v>0</v>
      </c>
      <c r="CQ6" s="90" t="s">
        <v>132</v>
      </c>
      <c r="CR6" s="90" t="s">
        <v>132</v>
      </c>
      <c r="CS6" s="90">
        <v>0</v>
      </c>
      <c r="CT6" s="90" t="s">
        <v>132</v>
      </c>
      <c r="CU6" s="90" t="s">
        <v>132</v>
      </c>
      <c r="CV6" s="90">
        <v>0</v>
      </c>
      <c r="CW6" s="90" t="s">
        <v>132</v>
      </c>
      <c r="CX6" s="90" t="s">
        <v>132</v>
      </c>
      <c r="CY6" s="90" t="s">
        <v>132</v>
      </c>
      <c r="CZ6" s="90" t="s">
        <v>132</v>
      </c>
      <c r="DA6" s="90" t="s">
        <v>132</v>
      </c>
      <c r="DB6" s="90" t="s">
        <v>132</v>
      </c>
      <c r="DC6" s="90" t="s">
        <v>132</v>
      </c>
      <c r="DD6" s="90" t="s">
        <v>132</v>
      </c>
      <c r="DE6" s="90" t="s">
        <v>132</v>
      </c>
      <c r="DF6" s="90" t="s">
        <v>132</v>
      </c>
      <c r="DG6" s="90" t="s">
        <v>132</v>
      </c>
      <c r="DH6" s="90" t="s">
        <v>132</v>
      </c>
      <c r="DI6" s="90" t="s">
        <v>132</v>
      </c>
      <c r="DJ6" s="90" t="s">
        <v>132</v>
      </c>
      <c r="DK6" s="90" t="s">
        <v>132</v>
      </c>
      <c r="DL6" s="90" t="s">
        <v>132</v>
      </c>
      <c r="DM6" s="90" t="s">
        <v>132</v>
      </c>
      <c r="DN6" s="90" t="s">
        <v>132</v>
      </c>
      <c r="DO6" s="90" t="s">
        <v>132</v>
      </c>
      <c r="DP6" s="90" t="s">
        <v>132</v>
      </c>
      <c r="DQ6" s="90" t="s">
        <v>132</v>
      </c>
      <c r="DR6" s="90" t="s">
        <v>132</v>
      </c>
      <c r="DS6" s="90" t="s">
        <v>132</v>
      </c>
      <c r="DT6" s="90" t="s">
        <v>132</v>
      </c>
      <c r="DU6" s="90" t="s">
        <v>132</v>
      </c>
      <c r="DV6" s="90" t="s">
        <v>132</v>
      </c>
      <c r="DW6" s="90" t="s">
        <v>132</v>
      </c>
      <c r="DX6" s="90" t="s">
        <v>132</v>
      </c>
      <c r="DY6" s="90" t="s">
        <v>132</v>
      </c>
      <c r="DZ6" s="90" t="s">
        <v>132</v>
      </c>
      <c r="EA6" s="90" t="s">
        <v>132</v>
      </c>
      <c r="EB6" s="90" t="s">
        <v>132</v>
      </c>
      <c r="EC6" s="90" t="s">
        <v>132</v>
      </c>
      <c r="ED6" s="90" t="s">
        <v>132</v>
      </c>
      <c r="EE6" s="90" t="s">
        <v>132</v>
      </c>
      <c r="EF6" s="91" t="s">
        <v>133</v>
      </c>
    </row>
    <row r="7" spans="1:136" s="68" customFormat="1" ht="123" customHeight="1">
      <c r="A7" s="55" t="s">
        <v>115</v>
      </c>
      <c r="B7" s="55" t="s">
        <v>101</v>
      </c>
      <c r="C7" s="56" t="s">
        <v>134</v>
      </c>
      <c r="D7" s="56" t="s">
        <v>135</v>
      </c>
      <c r="E7" s="56" t="s">
        <v>136</v>
      </c>
      <c r="F7" s="56" t="s">
        <v>137</v>
      </c>
      <c r="G7" s="56" t="s">
        <v>120</v>
      </c>
      <c r="H7" s="56" t="s">
        <v>89</v>
      </c>
      <c r="I7" s="56" t="s">
        <v>90</v>
      </c>
      <c r="J7" s="56" t="s">
        <v>106</v>
      </c>
      <c r="K7" s="56" t="s">
        <v>138</v>
      </c>
      <c r="L7" s="56" t="s">
        <v>139</v>
      </c>
      <c r="M7" s="56" t="s">
        <v>94</v>
      </c>
      <c r="N7" s="57">
        <v>1</v>
      </c>
      <c r="O7" s="58"/>
      <c r="P7" s="58">
        <f t="shared" ref="P7:P12" si="7">IF(ISERROR((-1)*(100-((O7*100)/N7))),"",((-1)*(100-((O7*100)/N7))))</f>
        <v>-100</v>
      </c>
      <c r="Q7" s="55" t="str">
        <f t="shared" ref="Q7:Q12" si="8">IF(ISERROR(IF(M$9="Ascendente",(IF(AND(P7&gt;=(-5),P7&lt;=15),"Aceptable",(IF(AND(P7&gt;=(-10),P7&lt;(-5)),"Riesgo","Crítico")))),(IF(AND(P7&gt;=(-15),P7&lt;=5),"Aceptable",(IF(AND(P7&gt;5,P7&lt;=15),"Riesgo","Crítico")))))),"",(IF(M7="Ascendente",(IF(AND(P7&gt;=(-5),P7&lt;=15),"Aceptable",(IF(AND(P7&gt;=(-10),P7&lt;(-5)),"Riesgo","Crítico")))),(IF(AND(P7&gt;=(-15),P7&lt;=5),"Aceptable",(IF(AND(P7&gt;5,P7&lt;=15),"Riesgo","Crítico")))))))</f>
        <v>Crítico</v>
      </c>
      <c r="R7" s="58"/>
      <c r="S7" s="58"/>
      <c r="T7" s="57"/>
      <c r="U7" s="58"/>
      <c r="V7" s="58"/>
      <c r="W7" s="58"/>
      <c r="X7" s="60" t="str">
        <f t="shared" si="4"/>
        <v/>
      </c>
      <c r="Y7" s="55" t="str">
        <f t="shared" ref="Y7:Y12" si="9">IF(ISERROR(IF(R$9="Ascendente",(IF(AND(X7&gt;=(-5),X7&lt;=15),"Aceptable",(IF(AND(X7&gt;=(-10),X7&lt;(-5)),"Riesgo","Crítico")))),(IF(AND(X7&gt;=(-15),X7&lt;=5),"Aceptable",(IF(AND(X7&gt;5,X7&lt;=15),"Riesgo","Crítico")))))),"",(IF(R7="Ascendente",(IF(AND(X7&gt;=(-5),X7&lt;=15),"Aceptable",(IF(AND(X7&gt;=(-10),X7&lt;(-5)),"Riesgo","Crítico")))),(IF(AND(X7&gt;=(-15),X7&lt;=5),"Aceptable",(IF(AND(X7&gt;5,X7&lt;=15),"Riesgo","Crítico")))))))</f>
        <v>Crítico</v>
      </c>
      <c r="AC7" s="61"/>
      <c r="AD7" s="62"/>
      <c r="AE7" s="63"/>
      <c r="AF7" s="58" t="e">
        <f>AG7/AH7*100</f>
        <v>#DIV/0!</v>
      </c>
      <c r="AG7" s="58"/>
      <c r="AH7" s="58"/>
      <c r="AI7" s="58" t="str">
        <f t="shared" si="0"/>
        <v/>
      </c>
      <c r="AJ7" s="55" t="str">
        <f t="shared" si="5"/>
        <v>Crítico</v>
      </c>
      <c r="AK7" s="58"/>
      <c r="AL7" s="58"/>
      <c r="AM7" s="58"/>
      <c r="AN7" s="61"/>
      <c r="AO7" s="62"/>
      <c r="AP7" s="57">
        <v>1</v>
      </c>
      <c r="AQ7" s="58">
        <v>1</v>
      </c>
      <c r="AR7" s="58">
        <v>5</v>
      </c>
      <c r="AS7" s="58">
        <v>5</v>
      </c>
      <c r="AT7" s="58">
        <f t="shared" si="1"/>
        <v>0</v>
      </c>
      <c r="AU7" s="55" t="str">
        <f>IF(ISERROR(IF(Z$10="Ascendente",(IF(AND(AT7&gt;=(-5),AT7&lt;=15),"Aceptable",(IF(AND(AT7&gt;=(-10),AT7&lt;(-5)),"Riesgo","Crítico")))),(IF(AND(AT7&gt;=(-15),AT7&lt;=5),"Aceptable",(IF(AND(AT7&gt;5,AT7&lt;=15),"Riesgo","Crítico")))))),"",(IF(AV7="Ascendente",(IF(AND(AT7&gt;=(-5),AT7&lt;=15),"Aceptable",(IF(AND(AT7&gt;=(-10),AT7&lt;(-5)),"Riesgo","Crítico")))),(IF(AND(AT7&gt;=(-15),AT7&lt;=5),"Aceptable",(IF(AND(AT7&gt;5,AT7&lt;=15),"Riesgo","Crítico")))))))</f>
        <v>Aceptable</v>
      </c>
      <c r="AV7" s="58" t="s">
        <v>140</v>
      </c>
      <c r="AW7" s="58" t="s">
        <v>141</v>
      </c>
      <c r="AX7" s="58" t="s">
        <v>142</v>
      </c>
      <c r="AY7" s="58"/>
      <c r="AZ7" s="92"/>
      <c r="BA7" s="63" t="s">
        <v>109</v>
      </c>
      <c r="BB7" s="58" t="e">
        <f t="shared" ref="BB7" si="10">BC7/BD7*100</f>
        <v>#DIV/0!</v>
      </c>
      <c r="BC7" s="58"/>
      <c r="BD7" s="58"/>
      <c r="BE7" s="60" t="str">
        <f t="shared" si="2"/>
        <v/>
      </c>
      <c r="BF7" s="55" t="str">
        <f t="shared" ref="BF7:BF12" si="11">IF(ISERROR(IF(AK$10="Ascendente",(IF(AND(BE7&gt;=(-5),BE7&lt;=15),"Aceptable",(IF(AND(BE7&gt;=(-10),BE7&lt;(-5)),"Riesgo","Crítico")))),(IF(AND(BE7&gt;=(-15),BE7&lt;=5),"Aceptable",(IF(AND(BE7&gt;5,BE7&lt;=15),"Riesgo","Crítico")))))),"",(IF(AK7="Ascendente",(IF(AND(BE7&gt;=(-5),BE7&lt;=15),"Aceptable",(IF(AND(BE7&gt;=(-10),BE7&lt;(-5)),"Riesgo","Crítico")))),(IF(AND(BE7&gt;=(-15),BE7&lt;=5),"Aceptable",(IF(AND(BE7&gt;5,BE7&lt;=15),"Riesgo","Crítico")))))))</f>
        <v>Crítico</v>
      </c>
      <c r="BG7" s="58"/>
      <c r="BH7" s="58"/>
      <c r="BI7" s="58"/>
      <c r="BJ7" s="61"/>
      <c r="BK7" s="62"/>
      <c r="BL7" s="63">
        <v>1</v>
      </c>
      <c r="BM7" s="58">
        <v>100</v>
      </c>
      <c r="BN7" s="58">
        <v>0</v>
      </c>
      <c r="BO7" s="58">
        <v>0</v>
      </c>
      <c r="BP7" s="60">
        <v>0</v>
      </c>
      <c r="BQ7" s="55" t="str">
        <f t="shared" si="6"/>
        <v>Aceptable</v>
      </c>
      <c r="BR7" s="55" t="s">
        <v>143</v>
      </c>
      <c r="BS7" s="55" t="s">
        <v>144</v>
      </c>
      <c r="BT7" s="55" t="s">
        <v>145</v>
      </c>
      <c r="BU7" s="61"/>
      <c r="BV7" s="66"/>
      <c r="BW7" s="56" t="s">
        <v>146</v>
      </c>
      <c r="BX7" s="56">
        <v>33605</v>
      </c>
      <c r="BY7" s="56" t="s">
        <v>147</v>
      </c>
      <c r="BZ7" s="81">
        <v>377261</v>
      </c>
      <c r="CA7" s="93"/>
      <c r="CB7" s="94"/>
      <c r="CC7" s="95"/>
      <c r="CD7" s="96">
        <v>377261</v>
      </c>
      <c r="CE7" s="97"/>
      <c r="CF7" s="94"/>
      <c r="CG7" s="94"/>
      <c r="CH7" s="94"/>
      <c r="CI7" s="94"/>
      <c r="CJ7" s="94"/>
      <c r="CK7" s="97"/>
      <c r="CL7" s="94"/>
      <c r="CM7" s="94"/>
      <c r="CN7" s="94"/>
      <c r="CO7" s="94"/>
      <c r="CP7" s="55">
        <v>0</v>
      </c>
      <c r="CQ7" s="55"/>
      <c r="CR7" s="55"/>
      <c r="CS7" s="55">
        <v>41920</v>
      </c>
      <c r="CT7" s="55"/>
      <c r="CU7" s="55"/>
      <c r="CV7" s="55">
        <v>0</v>
      </c>
      <c r="CW7" s="55"/>
      <c r="CX7" s="55"/>
      <c r="CY7" s="55">
        <v>11440</v>
      </c>
      <c r="CZ7" s="55"/>
      <c r="DA7" s="55"/>
      <c r="DB7" s="55">
        <v>0</v>
      </c>
      <c r="DC7" s="55"/>
      <c r="DD7" s="55"/>
      <c r="DE7" s="55">
        <v>0</v>
      </c>
      <c r="DF7" s="55"/>
      <c r="DG7" s="55"/>
      <c r="DH7" s="55"/>
      <c r="DI7" s="55"/>
      <c r="DJ7" s="55"/>
      <c r="DK7" s="55"/>
      <c r="DL7" s="55"/>
      <c r="DM7" s="55"/>
      <c r="DN7" s="55"/>
      <c r="DO7" s="55"/>
      <c r="DP7" s="55"/>
      <c r="DQ7" s="55"/>
      <c r="DR7" s="55"/>
      <c r="DS7" s="55"/>
      <c r="DT7" s="55"/>
      <c r="DU7" s="55"/>
      <c r="DV7" s="55"/>
      <c r="DW7" s="55"/>
      <c r="DX7" s="55"/>
      <c r="DY7" s="55"/>
      <c r="DZ7" s="55"/>
      <c r="EA7" s="55"/>
      <c r="EB7" s="55"/>
      <c r="EC7" s="55"/>
      <c r="ED7" s="55"/>
      <c r="EE7" s="55"/>
      <c r="EF7" s="98" t="s">
        <v>148</v>
      </c>
    </row>
    <row r="8" spans="1:136" s="68" customFormat="1" ht="245.25" customHeight="1">
      <c r="A8" s="55" t="s">
        <v>115</v>
      </c>
      <c r="B8" s="55" t="s">
        <v>101</v>
      </c>
      <c r="C8" s="67" t="s">
        <v>149</v>
      </c>
      <c r="D8" s="67" t="s">
        <v>150</v>
      </c>
      <c r="E8" s="67" t="s">
        <v>151</v>
      </c>
      <c r="F8" s="56" t="s">
        <v>152</v>
      </c>
      <c r="G8" s="56" t="s">
        <v>153</v>
      </c>
      <c r="H8" s="56" t="s">
        <v>89</v>
      </c>
      <c r="I8" s="56" t="s">
        <v>90</v>
      </c>
      <c r="J8" s="56" t="s">
        <v>106</v>
      </c>
      <c r="K8" s="56" t="s">
        <v>154</v>
      </c>
      <c r="L8" s="56" t="s">
        <v>155</v>
      </c>
      <c r="M8" s="56" t="s">
        <v>94</v>
      </c>
      <c r="N8" s="57">
        <v>1</v>
      </c>
      <c r="O8" s="55"/>
      <c r="P8" s="58">
        <f t="shared" si="7"/>
        <v>-100</v>
      </c>
      <c r="Q8" s="55" t="str">
        <f t="shared" si="8"/>
        <v>Crítico</v>
      </c>
      <c r="R8" s="55"/>
      <c r="S8" s="55"/>
      <c r="T8" s="57"/>
      <c r="U8" s="55"/>
      <c r="V8" s="55"/>
      <c r="W8" s="55"/>
      <c r="X8" s="60" t="str">
        <f t="shared" si="4"/>
        <v/>
      </c>
      <c r="Y8" s="55" t="str">
        <f t="shared" si="9"/>
        <v>Crítico</v>
      </c>
      <c r="AC8" s="99"/>
      <c r="AD8" s="100" t="s">
        <v>156</v>
      </c>
      <c r="AE8" s="63">
        <v>0.25</v>
      </c>
      <c r="AF8" s="58" t="e">
        <f>AG8/AH8*100</f>
        <v>#DIV/0!</v>
      </c>
      <c r="AG8" s="55"/>
      <c r="AH8" s="55"/>
      <c r="AI8" s="55" t="str">
        <f t="shared" si="0"/>
        <v/>
      </c>
      <c r="AJ8" s="101" t="str">
        <f t="shared" si="5"/>
        <v>Crítico</v>
      </c>
      <c r="AK8" s="55"/>
      <c r="AL8" s="55"/>
      <c r="AM8" s="55"/>
      <c r="AN8" s="99"/>
      <c r="AO8" s="100"/>
      <c r="AP8" s="63">
        <v>0.5</v>
      </c>
      <c r="AQ8" s="58">
        <v>0.46</v>
      </c>
      <c r="AR8" s="55">
        <v>6</v>
      </c>
      <c r="AS8" s="55">
        <v>13</v>
      </c>
      <c r="AT8" s="58">
        <f t="shared" si="1"/>
        <v>-8</v>
      </c>
      <c r="AU8" s="55" t="str">
        <f>IF(ISERROR(IF(Z$10="Ascendente",(IF(AND(AT8&gt;=(-5),AT8&lt;=15),"Aceptable",(IF(AND(AT8&gt;=(-10),AT8&lt;(-5)),"Riesgo","Crítico")))),(IF(AND(AT8&gt;=(-15),AT8&lt;=5),"Aceptable",(IF(AND(AT8&gt;5,AT8&lt;=15),"Riesgo","Crítico")))))),"",(IF(AV8="Ascendente",(IF(AND(AT8&gt;=(-5),AT8&lt;=15),"Aceptable",(IF(AND(AT8&gt;=(-10),AT8&lt;(-5)),"Riesgo","Crítico")))),(IF(AND(AT8&gt;=(-15),AT8&lt;=5),"Aceptable",(IF(AND(AT8&gt;5,AT8&lt;=15),"Riesgo","Crítico")))))))</f>
        <v>Aceptable</v>
      </c>
      <c r="AV8" s="102" t="s">
        <v>157</v>
      </c>
      <c r="AW8" s="103" t="s">
        <v>158</v>
      </c>
      <c r="AX8" s="104" t="s">
        <v>159</v>
      </c>
      <c r="AY8" s="55"/>
      <c r="AZ8" s="92" t="s">
        <v>160</v>
      </c>
      <c r="BA8" s="63">
        <v>0.75</v>
      </c>
      <c r="BB8" s="58"/>
      <c r="BC8" s="55"/>
      <c r="BD8" s="55"/>
      <c r="BE8" s="60">
        <f t="shared" si="2"/>
        <v>-100</v>
      </c>
      <c r="BF8" s="101" t="str">
        <f t="shared" si="11"/>
        <v>Crítico</v>
      </c>
      <c r="BG8" s="55"/>
      <c r="BH8" s="55"/>
      <c r="BI8" s="55"/>
      <c r="BJ8" s="99"/>
      <c r="BK8" s="100"/>
      <c r="BL8" s="63">
        <v>1</v>
      </c>
      <c r="BM8" s="64">
        <v>0.85</v>
      </c>
      <c r="BN8" s="55">
        <v>11</v>
      </c>
      <c r="BO8" s="55">
        <v>13</v>
      </c>
      <c r="BP8" s="60">
        <f t="shared" si="3"/>
        <v>-15</v>
      </c>
      <c r="BQ8" s="101" t="str">
        <f t="shared" si="6"/>
        <v>Aceptable</v>
      </c>
      <c r="BR8" s="105" t="s">
        <v>161</v>
      </c>
      <c r="BS8" s="55" t="s">
        <v>162</v>
      </c>
      <c r="BT8" s="55" t="s">
        <v>163</v>
      </c>
      <c r="BU8" s="99" t="s">
        <v>164</v>
      </c>
      <c r="BV8" s="106"/>
      <c r="BW8" s="56" t="s">
        <v>165</v>
      </c>
      <c r="BX8" s="56">
        <v>33602</v>
      </c>
      <c r="BY8" s="56" t="s">
        <v>166</v>
      </c>
      <c r="BZ8" s="81">
        <v>100000</v>
      </c>
      <c r="CA8" s="93"/>
      <c r="CB8" s="56"/>
      <c r="CC8" s="56"/>
      <c r="CD8" s="107"/>
      <c r="CE8" s="56"/>
      <c r="CF8" s="108">
        <v>25000</v>
      </c>
      <c r="CG8" s="107"/>
      <c r="CH8" s="56"/>
      <c r="CI8" s="108">
        <v>25000</v>
      </c>
      <c r="CJ8" s="107"/>
      <c r="CK8" s="56"/>
      <c r="CL8" s="108">
        <v>25000</v>
      </c>
      <c r="CM8" s="107"/>
      <c r="CN8" s="56"/>
      <c r="CO8" s="108">
        <v>25000</v>
      </c>
      <c r="CP8" s="58">
        <v>15687</v>
      </c>
      <c r="CQ8" s="58"/>
      <c r="CR8" s="58"/>
      <c r="CS8" s="55">
        <v>17529</v>
      </c>
      <c r="CT8" s="55"/>
      <c r="CU8" s="55"/>
      <c r="CV8" s="55">
        <v>20381</v>
      </c>
      <c r="CW8" s="55"/>
      <c r="CX8" s="55"/>
      <c r="CY8" s="55">
        <v>13655</v>
      </c>
      <c r="CZ8" s="55"/>
      <c r="DA8" s="55"/>
      <c r="DB8" s="55">
        <v>7424</v>
      </c>
      <c r="DC8" s="55"/>
      <c r="DD8" s="55"/>
      <c r="DE8" s="55">
        <v>18913</v>
      </c>
      <c r="DF8" s="55"/>
      <c r="DG8" s="55"/>
      <c r="DH8" s="55"/>
      <c r="DI8" s="55"/>
      <c r="DJ8" s="55"/>
      <c r="DK8" s="55"/>
      <c r="DL8" s="55"/>
      <c r="DM8" s="55"/>
      <c r="DN8" s="55"/>
      <c r="DO8" s="55"/>
      <c r="DP8" s="55"/>
      <c r="DQ8" s="55"/>
      <c r="DR8" s="55"/>
      <c r="DS8" s="55"/>
      <c r="DT8" s="55"/>
      <c r="DU8" s="55"/>
      <c r="DV8" s="55"/>
      <c r="DW8" s="55"/>
      <c r="DX8" s="55"/>
      <c r="DY8" s="55"/>
      <c r="DZ8" s="55"/>
      <c r="EA8" s="55"/>
      <c r="EB8" s="55"/>
      <c r="EC8" s="55"/>
      <c r="ED8" s="55"/>
      <c r="EE8" s="55"/>
      <c r="EF8" s="98" t="s">
        <v>167</v>
      </c>
    </row>
    <row r="9" spans="1:136" s="68" customFormat="1" ht="147" customHeight="1">
      <c r="A9" s="55" t="s">
        <v>168</v>
      </c>
      <c r="B9" s="55" t="s">
        <v>101</v>
      </c>
      <c r="C9" s="56" t="s">
        <v>169</v>
      </c>
      <c r="D9" s="56" t="s">
        <v>170</v>
      </c>
      <c r="E9" s="56" t="s">
        <v>171</v>
      </c>
      <c r="F9" s="56" t="s">
        <v>172</v>
      </c>
      <c r="G9" s="56" t="s">
        <v>173</v>
      </c>
      <c r="H9" s="56" t="s">
        <v>89</v>
      </c>
      <c r="I9" s="56" t="s">
        <v>90</v>
      </c>
      <c r="J9" s="56" t="s">
        <v>106</v>
      </c>
      <c r="K9" s="56" t="s">
        <v>174</v>
      </c>
      <c r="L9" s="56" t="s">
        <v>175</v>
      </c>
      <c r="M9" s="56" t="s">
        <v>94</v>
      </c>
      <c r="N9" s="57">
        <v>1</v>
      </c>
      <c r="O9" s="58"/>
      <c r="P9" s="58">
        <f t="shared" si="7"/>
        <v>-100</v>
      </c>
      <c r="Q9" s="55" t="str">
        <f t="shared" si="8"/>
        <v>Crítico</v>
      </c>
      <c r="R9" s="58"/>
      <c r="S9" s="58"/>
      <c r="T9" s="109">
        <v>1</v>
      </c>
      <c r="U9" s="58">
        <v>1</v>
      </c>
      <c r="V9" s="58">
        <v>65</v>
      </c>
      <c r="W9" s="58">
        <v>65</v>
      </c>
      <c r="X9" s="60">
        <f t="shared" si="4"/>
        <v>0</v>
      </c>
      <c r="Y9" s="55" t="str">
        <f t="shared" si="9"/>
        <v>Aceptable</v>
      </c>
      <c r="Z9" s="110" t="s">
        <v>176</v>
      </c>
      <c r="AA9" s="55" t="s">
        <v>127</v>
      </c>
      <c r="AB9" s="55" t="s">
        <v>177</v>
      </c>
      <c r="AC9" s="61" t="s">
        <v>178</v>
      </c>
      <c r="AD9" s="62"/>
      <c r="AE9" s="59"/>
      <c r="AF9" s="58"/>
      <c r="AG9" s="58"/>
      <c r="AH9" s="58"/>
      <c r="AI9" s="58" t="str">
        <f t="shared" si="0"/>
        <v/>
      </c>
      <c r="AJ9" s="55" t="str">
        <f t="shared" si="5"/>
        <v>Crítico</v>
      </c>
      <c r="AK9" s="55"/>
      <c r="AL9" s="55"/>
      <c r="AM9" s="55"/>
      <c r="AN9" s="99"/>
      <c r="AO9" s="100"/>
      <c r="AP9" s="109">
        <v>1</v>
      </c>
      <c r="AQ9" s="64">
        <v>1</v>
      </c>
      <c r="AR9" s="58">
        <v>56</v>
      </c>
      <c r="AS9" s="58">
        <v>56</v>
      </c>
      <c r="AT9" s="58">
        <f t="shared" si="1"/>
        <v>0</v>
      </c>
      <c r="AU9" s="55" t="str">
        <f t="shared" ref="AU9:AU12" si="12">IF(ISERROR(IF(Z$10="Ascendente",(IF(AND(AT9&gt;=(-5),AT9&lt;=15),"Aceptable",(IF(AND(AT9&gt;=(-10),AT9&lt;(-5)),"Riesgo","Crítico")))),(IF(AND(AT9&gt;=(-15),AT9&lt;=5),"Aceptable",(IF(AND(AT9&gt;5,AT9&lt;=15),"Riesgo","Crítico")))))),"",(IF(Z9="Ascendente",(IF(AND(AT9&gt;=(-5),AT9&lt;=15),"Aceptable",(IF(AND(AT9&gt;=(-10),AT9&lt;(-5)),"Riesgo","Crítico")))),(IF(AND(AT9&gt;=(-15),AT9&lt;=5),"Aceptable",(IF(AND(AT9&gt;5,AT9&lt;=15),"Riesgo","Crítico")))))))</f>
        <v>Aceptable</v>
      </c>
      <c r="AV9" s="55" t="s">
        <v>179</v>
      </c>
      <c r="AW9" s="55" t="s">
        <v>127</v>
      </c>
      <c r="AX9" s="55" t="s">
        <v>180</v>
      </c>
      <c r="AY9" s="55"/>
      <c r="AZ9" s="55"/>
      <c r="BA9" s="111">
        <v>100</v>
      </c>
      <c r="BB9" s="58">
        <f>BC9/BD9*100</f>
        <v>100</v>
      </c>
      <c r="BC9" s="58">
        <v>32</v>
      </c>
      <c r="BD9" s="58">
        <v>32</v>
      </c>
      <c r="BE9" s="60">
        <f t="shared" si="2"/>
        <v>0</v>
      </c>
      <c r="BF9" s="55" t="str">
        <f t="shared" si="11"/>
        <v>Aceptable</v>
      </c>
      <c r="BG9" s="55" t="s">
        <v>181</v>
      </c>
      <c r="BH9" s="55" t="s">
        <v>127</v>
      </c>
      <c r="BI9" s="55" t="s">
        <v>182</v>
      </c>
      <c r="BJ9" s="112" t="s">
        <v>109</v>
      </c>
      <c r="BK9" s="112" t="s">
        <v>109</v>
      </c>
      <c r="BL9" s="109">
        <v>1</v>
      </c>
      <c r="BM9" s="64">
        <v>1</v>
      </c>
      <c r="BN9" s="58">
        <v>40</v>
      </c>
      <c r="BO9" s="58">
        <v>40</v>
      </c>
      <c r="BP9" s="60">
        <f t="shared" si="3"/>
        <v>0</v>
      </c>
      <c r="BQ9" s="55" t="str">
        <f t="shared" si="6"/>
        <v>Aceptable</v>
      </c>
      <c r="BR9" s="55" t="s">
        <v>183</v>
      </c>
      <c r="BS9" s="55" t="s">
        <v>127</v>
      </c>
      <c r="BT9" s="55" t="s">
        <v>184</v>
      </c>
      <c r="BU9" s="99"/>
      <c r="BV9" s="113"/>
      <c r="BW9" s="56" t="s">
        <v>185</v>
      </c>
      <c r="BX9" s="56"/>
      <c r="BY9" s="56"/>
      <c r="BZ9" s="114">
        <v>0</v>
      </c>
      <c r="CA9" s="115"/>
      <c r="CB9" s="94" t="s">
        <v>178</v>
      </c>
      <c r="CC9" s="94" t="s">
        <v>178</v>
      </c>
      <c r="CD9" s="94"/>
      <c r="CE9" s="94"/>
      <c r="CF9" s="94"/>
      <c r="CG9" s="94"/>
      <c r="CH9" s="94"/>
      <c r="CI9" s="94"/>
      <c r="CJ9" s="94"/>
      <c r="CK9" s="94"/>
      <c r="CL9" s="94"/>
      <c r="CM9" s="94"/>
      <c r="CN9" s="94"/>
      <c r="CO9" s="94"/>
      <c r="CP9" s="58"/>
      <c r="CQ9" s="58"/>
      <c r="CR9" s="58"/>
      <c r="CS9" s="55"/>
      <c r="CT9" s="55"/>
      <c r="CU9" s="55"/>
      <c r="CV9" s="55"/>
      <c r="CW9" s="55"/>
      <c r="CX9" s="55"/>
      <c r="CY9" s="55"/>
      <c r="CZ9" s="55"/>
      <c r="DA9" s="55"/>
      <c r="DB9" s="55"/>
      <c r="DC9" s="55"/>
      <c r="DD9" s="55"/>
      <c r="DE9" s="55"/>
      <c r="DF9" s="55"/>
      <c r="DG9" s="55"/>
      <c r="DH9" s="55"/>
      <c r="DI9" s="55"/>
      <c r="DJ9" s="55"/>
      <c r="DK9" s="55"/>
      <c r="DL9" s="55"/>
      <c r="DM9" s="55"/>
      <c r="DN9" s="55"/>
      <c r="DO9" s="55"/>
      <c r="DP9" s="55"/>
      <c r="DQ9" s="55"/>
      <c r="DR9" s="55"/>
      <c r="DS9" s="55"/>
      <c r="DT9" s="55"/>
      <c r="DU9" s="55"/>
      <c r="DV9" s="55"/>
      <c r="DW9" s="55"/>
      <c r="DX9" s="55"/>
      <c r="DY9" s="55"/>
      <c r="DZ9" s="55"/>
      <c r="EA9" s="55"/>
      <c r="EB9" s="55"/>
      <c r="EC9" s="55"/>
      <c r="ED9" s="55"/>
      <c r="EE9" s="55"/>
      <c r="EF9" s="116" t="s">
        <v>186</v>
      </c>
    </row>
    <row r="10" spans="1:136" s="68" customFormat="1" ht="159" customHeight="1">
      <c r="A10" s="55" t="s">
        <v>168</v>
      </c>
      <c r="B10" s="55" t="s">
        <v>101</v>
      </c>
      <c r="C10" s="56" t="s">
        <v>187</v>
      </c>
      <c r="D10" s="56" t="s">
        <v>188</v>
      </c>
      <c r="E10" s="56" t="s">
        <v>189</v>
      </c>
      <c r="F10" s="56" t="s">
        <v>190</v>
      </c>
      <c r="G10" s="56" t="s">
        <v>173</v>
      </c>
      <c r="H10" s="56" t="s">
        <v>89</v>
      </c>
      <c r="I10" s="56" t="s">
        <v>90</v>
      </c>
      <c r="J10" s="56" t="s">
        <v>106</v>
      </c>
      <c r="K10" s="56" t="s">
        <v>191</v>
      </c>
      <c r="L10" s="56" t="s">
        <v>192</v>
      </c>
      <c r="M10" s="56" t="s">
        <v>94</v>
      </c>
      <c r="N10" s="57">
        <v>1</v>
      </c>
      <c r="O10" s="58"/>
      <c r="P10" s="58">
        <f t="shared" si="7"/>
        <v>-100</v>
      </c>
      <c r="Q10" s="55" t="str">
        <f t="shared" si="8"/>
        <v>Crítico</v>
      </c>
      <c r="R10" s="58"/>
      <c r="S10" s="58"/>
      <c r="T10" s="117">
        <v>1</v>
      </c>
      <c r="U10" s="58">
        <v>1</v>
      </c>
      <c r="V10" s="58">
        <v>40</v>
      </c>
      <c r="W10" s="58">
        <v>40</v>
      </c>
      <c r="X10" s="60">
        <f t="shared" si="4"/>
        <v>0</v>
      </c>
      <c r="Y10" s="55" t="str">
        <f t="shared" si="9"/>
        <v>Aceptable</v>
      </c>
      <c r="Z10" s="55" t="s">
        <v>193</v>
      </c>
      <c r="AA10" s="110" t="s">
        <v>194</v>
      </c>
      <c r="AB10" s="118" t="s">
        <v>195</v>
      </c>
      <c r="AC10" s="61" t="s">
        <v>178</v>
      </c>
      <c r="AD10" s="62"/>
      <c r="AE10" s="59"/>
      <c r="AF10" s="58"/>
      <c r="AG10" s="58"/>
      <c r="AH10" s="58"/>
      <c r="AI10" s="58" t="str">
        <f t="shared" si="0"/>
        <v/>
      </c>
      <c r="AJ10" s="55" t="str">
        <f t="shared" si="5"/>
        <v>Crítico</v>
      </c>
      <c r="AK10" s="55"/>
      <c r="AL10" s="55"/>
      <c r="AM10" s="55"/>
      <c r="AN10" s="99"/>
      <c r="AO10" s="100"/>
      <c r="AP10" s="117">
        <v>1</v>
      </c>
      <c r="AQ10" s="64">
        <v>1</v>
      </c>
      <c r="AR10" s="58">
        <v>29</v>
      </c>
      <c r="AS10" s="58">
        <v>29</v>
      </c>
      <c r="AT10" s="58">
        <f t="shared" si="1"/>
        <v>0</v>
      </c>
      <c r="AU10" s="55" t="str">
        <f t="shared" ref="AU10:AU11" si="13">IF(ISERROR(IF(AN$9="Ascendente",(IF(AND(AT10&gt;=(-5),AT10&lt;=15),"Aceptable",(IF(AND(AT10&gt;=(-10),AT10&lt;(-5)),"Riesgo","Crítico")))),(IF(AND(AT10&gt;=(-15),AT10&lt;=5),"Aceptable",(IF(AND(AT10&gt;5,AT10&lt;=15),"Riesgo","Crítico")))))),"",(IF(AN10="Ascendente",(IF(AND(AT10&gt;=(-5),AT10&lt;=15),"Aceptable",(IF(AND(AT10&gt;=(-10),AT10&lt;(-5)),"Riesgo","Crítico")))),(IF(AND(AT10&gt;=(-15),AT10&lt;=5),"Aceptable",(IF(AND(AT10&gt;5,AT10&lt;=15),"Riesgo","Crítico")))))))</f>
        <v>Aceptable</v>
      </c>
      <c r="AV10" s="55" t="s">
        <v>196</v>
      </c>
      <c r="AW10" s="110" t="s">
        <v>194</v>
      </c>
      <c r="AX10" s="118" t="s">
        <v>197</v>
      </c>
      <c r="AY10" s="61" t="s">
        <v>178</v>
      </c>
      <c r="AZ10" s="62"/>
      <c r="BA10" s="111">
        <v>100</v>
      </c>
      <c r="BB10" s="58">
        <f>BC10/BD10*100</f>
        <v>100</v>
      </c>
      <c r="BC10" s="58">
        <v>14</v>
      </c>
      <c r="BD10" s="58">
        <v>14</v>
      </c>
      <c r="BE10" s="60">
        <f t="shared" si="2"/>
        <v>0</v>
      </c>
      <c r="BF10" s="55" t="str">
        <f t="shared" si="11"/>
        <v>Aceptable</v>
      </c>
      <c r="BG10" s="55" t="s">
        <v>198</v>
      </c>
      <c r="BH10" s="110" t="s">
        <v>194</v>
      </c>
      <c r="BI10" s="55" t="s">
        <v>199</v>
      </c>
      <c r="BJ10" s="112" t="s">
        <v>109</v>
      </c>
      <c r="BK10" s="112" t="s">
        <v>109</v>
      </c>
      <c r="BL10" s="117">
        <v>1</v>
      </c>
      <c r="BM10" s="58">
        <f>BN10/BO10*100</f>
        <v>100</v>
      </c>
      <c r="BN10" s="58">
        <v>8</v>
      </c>
      <c r="BO10" s="58">
        <v>8</v>
      </c>
      <c r="BP10" s="60">
        <v>0</v>
      </c>
      <c r="BQ10" s="55" t="str">
        <f t="shared" si="6"/>
        <v>Aceptable</v>
      </c>
      <c r="BR10" s="119" t="s">
        <v>200</v>
      </c>
      <c r="BS10" s="110" t="s">
        <v>194</v>
      </c>
      <c r="BT10" s="55" t="s">
        <v>201</v>
      </c>
      <c r="BU10" s="99"/>
      <c r="BV10" s="113"/>
      <c r="BW10" s="56" t="s">
        <v>185</v>
      </c>
      <c r="BX10" s="56"/>
      <c r="BY10" s="56"/>
      <c r="BZ10" s="114">
        <v>0</v>
      </c>
      <c r="CA10" s="115"/>
      <c r="CB10" s="94" t="s">
        <v>178</v>
      </c>
      <c r="CC10" s="94" t="s">
        <v>178</v>
      </c>
      <c r="CD10" s="94"/>
      <c r="CE10" s="94"/>
      <c r="CF10" s="94"/>
      <c r="CG10" s="94"/>
      <c r="CH10" s="94"/>
      <c r="CI10" s="94"/>
      <c r="CJ10" s="94"/>
      <c r="CK10" s="94"/>
      <c r="CL10" s="94"/>
      <c r="CM10" s="94"/>
      <c r="CN10" s="94"/>
      <c r="CO10" s="94"/>
      <c r="CP10" s="58"/>
      <c r="CQ10" s="58"/>
      <c r="CR10" s="58"/>
      <c r="CS10" s="55"/>
      <c r="CT10" s="55"/>
      <c r="CU10" s="55"/>
      <c r="CV10" s="55"/>
      <c r="CW10" s="55"/>
      <c r="CX10" s="55"/>
      <c r="CY10" s="55"/>
      <c r="CZ10" s="55"/>
      <c r="DA10" s="55"/>
      <c r="DB10" s="55"/>
      <c r="DC10" s="55"/>
      <c r="DD10" s="55"/>
      <c r="DE10" s="55"/>
      <c r="DF10" s="55"/>
      <c r="DG10" s="55"/>
      <c r="DH10" s="55"/>
      <c r="DI10" s="55"/>
      <c r="DJ10" s="55"/>
      <c r="DK10" s="55"/>
      <c r="DL10" s="55"/>
      <c r="DM10" s="55"/>
      <c r="DN10" s="55"/>
      <c r="DO10" s="55"/>
      <c r="DP10" s="55"/>
      <c r="DQ10" s="55"/>
      <c r="DR10" s="55"/>
      <c r="DS10" s="55"/>
      <c r="DT10" s="55"/>
      <c r="DU10" s="55"/>
      <c r="DV10" s="55"/>
      <c r="DW10" s="55"/>
      <c r="DX10" s="55"/>
      <c r="DY10" s="55"/>
      <c r="DZ10" s="55"/>
      <c r="EA10" s="55"/>
      <c r="EB10" s="55"/>
      <c r="EC10" s="55"/>
      <c r="ED10" s="55"/>
      <c r="EE10" s="55"/>
      <c r="EF10" s="120" t="s">
        <v>186</v>
      </c>
    </row>
    <row r="11" spans="1:136" s="68" customFormat="1" ht="172.5" customHeight="1">
      <c r="A11" s="55" t="s">
        <v>168</v>
      </c>
      <c r="B11" s="55" t="s">
        <v>101</v>
      </c>
      <c r="C11" s="56" t="s">
        <v>202</v>
      </c>
      <c r="D11" s="56" t="s">
        <v>203</v>
      </c>
      <c r="E11" s="56" t="s">
        <v>204</v>
      </c>
      <c r="F11" s="56" t="s">
        <v>205</v>
      </c>
      <c r="G11" s="56" t="s">
        <v>173</v>
      </c>
      <c r="H11" s="56" t="s">
        <v>89</v>
      </c>
      <c r="I11" s="56" t="s">
        <v>90</v>
      </c>
      <c r="J11" s="56" t="s">
        <v>106</v>
      </c>
      <c r="K11" s="56" t="s">
        <v>206</v>
      </c>
      <c r="L11" s="56" t="s">
        <v>207</v>
      </c>
      <c r="M11" s="56" t="s">
        <v>94</v>
      </c>
      <c r="N11" s="57">
        <v>1</v>
      </c>
      <c r="O11" s="58"/>
      <c r="P11" s="58">
        <f t="shared" si="7"/>
        <v>-100</v>
      </c>
      <c r="Q11" s="55" t="str">
        <f t="shared" si="8"/>
        <v>Crítico</v>
      </c>
      <c r="R11" s="58"/>
      <c r="S11" s="58"/>
      <c r="T11" s="117">
        <v>1</v>
      </c>
      <c r="U11" s="58">
        <v>1</v>
      </c>
      <c r="V11" s="58">
        <v>1</v>
      </c>
      <c r="W11" s="58">
        <v>1</v>
      </c>
      <c r="X11" s="60">
        <f t="shared" si="4"/>
        <v>0</v>
      </c>
      <c r="Y11" s="55" t="str">
        <f t="shared" si="9"/>
        <v>Aceptable</v>
      </c>
      <c r="Z11" s="55" t="s">
        <v>208</v>
      </c>
      <c r="AA11" s="121" t="s">
        <v>209</v>
      </c>
      <c r="AB11" s="118" t="s">
        <v>210</v>
      </c>
      <c r="AC11" s="61" t="s">
        <v>178</v>
      </c>
      <c r="AD11" s="62"/>
      <c r="AE11" s="59"/>
      <c r="AF11" s="58"/>
      <c r="AG11" s="58"/>
      <c r="AH11" s="58"/>
      <c r="AI11" s="58" t="str">
        <f t="shared" si="0"/>
        <v/>
      </c>
      <c r="AJ11" s="55" t="str">
        <f t="shared" si="5"/>
        <v>Crítico</v>
      </c>
      <c r="AK11" s="55"/>
      <c r="AL11" s="55"/>
      <c r="AM11" s="55"/>
      <c r="AN11" s="99"/>
      <c r="AO11" s="100"/>
      <c r="AP11" s="117">
        <v>1</v>
      </c>
      <c r="AQ11" s="64">
        <v>1</v>
      </c>
      <c r="AR11" s="58">
        <v>4</v>
      </c>
      <c r="AS11" s="58">
        <v>4</v>
      </c>
      <c r="AT11" s="58">
        <f t="shared" si="1"/>
        <v>0</v>
      </c>
      <c r="AU11" s="55" t="str">
        <f t="shared" si="13"/>
        <v>Aceptable</v>
      </c>
      <c r="AV11" s="55" t="s">
        <v>211</v>
      </c>
      <c r="AW11" s="121" t="s">
        <v>212</v>
      </c>
      <c r="AX11" s="118" t="s">
        <v>213</v>
      </c>
      <c r="AY11" s="55"/>
      <c r="AZ11" s="55"/>
      <c r="BA11" s="111">
        <v>100</v>
      </c>
      <c r="BB11" s="58">
        <v>100</v>
      </c>
      <c r="BC11" s="58">
        <v>0</v>
      </c>
      <c r="BD11" s="58">
        <v>0</v>
      </c>
      <c r="BE11" s="60">
        <f t="shared" si="2"/>
        <v>0</v>
      </c>
      <c r="BF11" s="55" t="str">
        <f t="shared" si="11"/>
        <v>Aceptable</v>
      </c>
      <c r="BG11" s="55" t="s">
        <v>143</v>
      </c>
      <c r="BH11" s="55" t="s">
        <v>144</v>
      </c>
      <c r="BI11" s="55" t="s">
        <v>145</v>
      </c>
      <c r="BJ11" s="112" t="s">
        <v>109</v>
      </c>
      <c r="BK11" s="122" t="s">
        <v>214</v>
      </c>
      <c r="BL11" s="117">
        <v>1</v>
      </c>
      <c r="BM11" s="58">
        <v>100</v>
      </c>
      <c r="BN11" s="58">
        <v>0</v>
      </c>
      <c r="BO11" s="58">
        <v>0</v>
      </c>
      <c r="BP11" s="60">
        <v>0</v>
      </c>
      <c r="BQ11" s="55" t="str">
        <f t="shared" si="6"/>
        <v>Aceptable</v>
      </c>
      <c r="BR11" s="55" t="s">
        <v>143</v>
      </c>
      <c r="BS11" s="55" t="s">
        <v>144</v>
      </c>
      <c r="BT11" s="55" t="s">
        <v>145</v>
      </c>
      <c r="BU11" s="99"/>
      <c r="BV11" s="100"/>
      <c r="BW11" s="56" t="s">
        <v>185</v>
      </c>
      <c r="BX11" s="56"/>
      <c r="BY11" s="56"/>
      <c r="BZ11" s="114">
        <v>0</v>
      </c>
      <c r="CA11" s="115"/>
      <c r="CB11" s="94" t="s">
        <v>178</v>
      </c>
      <c r="CC11" s="94" t="s">
        <v>178</v>
      </c>
      <c r="CD11" s="94"/>
      <c r="CE11" s="94"/>
      <c r="CF11" s="94"/>
      <c r="CG11" s="94"/>
      <c r="CH11" s="94"/>
      <c r="CI11" s="94"/>
      <c r="CJ11" s="94"/>
      <c r="CK11" s="94"/>
      <c r="CL11" s="94"/>
      <c r="CM11" s="94"/>
      <c r="CN11" s="94"/>
      <c r="CO11" s="94"/>
      <c r="CP11" s="58"/>
      <c r="CQ11" s="58"/>
      <c r="CR11" s="58"/>
      <c r="CS11" s="55"/>
      <c r="CT11" s="55"/>
      <c r="CU11" s="55"/>
      <c r="CV11" s="55"/>
      <c r="CW11" s="55"/>
      <c r="CX11" s="55"/>
      <c r="CY11" s="55"/>
      <c r="CZ11" s="55"/>
      <c r="DA11" s="55"/>
      <c r="DB11" s="55"/>
      <c r="DC11" s="55"/>
      <c r="DD11" s="55"/>
      <c r="DE11" s="55"/>
      <c r="DF11" s="55"/>
      <c r="DG11" s="55"/>
      <c r="DH11" s="55"/>
      <c r="DI11" s="55"/>
      <c r="DJ11" s="55"/>
      <c r="DK11" s="55"/>
      <c r="DL11" s="55"/>
      <c r="DM11" s="55"/>
      <c r="DN11" s="55"/>
      <c r="DO11" s="55"/>
      <c r="DP11" s="55"/>
      <c r="DQ11" s="55"/>
      <c r="DR11" s="55"/>
      <c r="DS11" s="55"/>
      <c r="DT11" s="55"/>
      <c r="DU11" s="55"/>
      <c r="DV11" s="55"/>
      <c r="DW11" s="55"/>
      <c r="DX11" s="55"/>
      <c r="DY11" s="55"/>
      <c r="DZ11" s="55"/>
      <c r="EA11" s="55"/>
      <c r="EB11" s="55"/>
      <c r="EC11" s="55"/>
      <c r="ED11" s="55"/>
      <c r="EE11" s="55"/>
      <c r="EF11" s="120" t="s">
        <v>186</v>
      </c>
    </row>
    <row r="12" spans="1:136" s="68" customFormat="1" ht="290.25" customHeight="1">
      <c r="A12" s="55" t="s">
        <v>168</v>
      </c>
      <c r="B12" s="55" t="s">
        <v>101</v>
      </c>
      <c r="C12" s="56" t="s">
        <v>215</v>
      </c>
      <c r="D12" s="56" t="s">
        <v>216</v>
      </c>
      <c r="E12" s="56" t="s">
        <v>217</v>
      </c>
      <c r="F12" s="56" t="s">
        <v>218</v>
      </c>
      <c r="G12" s="56" t="s">
        <v>173</v>
      </c>
      <c r="H12" s="56" t="s">
        <v>89</v>
      </c>
      <c r="I12" s="56" t="s">
        <v>89</v>
      </c>
      <c r="J12" s="56" t="s">
        <v>106</v>
      </c>
      <c r="K12" s="56" t="s">
        <v>219</v>
      </c>
      <c r="L12" s="56" t="s">
        <v>220</v>
      </c>
      <c r="M12" s="56" t="s">
        <v>94</v>
      </c>
      <c r="N12" s="57">
        <v>1</v>
      </c>
      <c r="O12" s="58"/>
      <c r="P12" s="58">
        <f t="shared" si="7"/>
        <v>-100</v>
      </c>
      <c r="Q12" s="55" t="str">
        <f t="shared" si="8"/>
        <v>Crítico</v>
      </c>
      <c r="R12" s="58"/>
      <c r="S12" s="58"/>
      <c r="T12" s="117">
        <v>0.25</v>
      </c>
      <c r="U12" s="58">
        <v>0.23</v>
      </c>
      <c r="V12" s="58">
        <v>3</v>
      </c>
      <c r="W12" s="58">
        <v>13</v>
      </c>
      <c r="X12" s="60">
        <f t="shared" si="4"/>
        <v>-8</v>
      </c>
      <c r="Y12" s="55" t="str">
        <f t="shared" si="9"/>
        <v>Aceptable</v>
      </c>
      <c r="Z12" s="56" t="s">
        <v>221</v>
      </c>
      <c r="AA12" s="123" t="s">
        <v>222</v>
      </c>
      <c r="AB12" s="56" t="s">
        <v>223</v>
      </c>
      <c r="AC12" s="61" t="s">
        <v>178</v>
      </c>
      <c r="AD12" s="56"/>
      <c r="AE12" s="59"/>
      <c r="AF12" s="58" t="e">
        <f>AG12/AH12*100</f>
        <v>#DIV/0!</v>
      </c>
      <c r="AG12" s="58"/>
      <c r="AH12" s="58"/>
      <c r="AI12" s="58" t="str">
        <f t="shared" si="0"/>
        <v/>
      </c>
      <c r="AJ12" s="55" t="str">
        <f t="shared" si="5"/>
        <v>Crítico</v>
      </c>
      <c r="AK12" s="58"/>
      <c r="AL12" s="58"/>
      <c r="AM12" s="58"/>
      <c r="AN12" s="61"/>
      <c r="AO12" s="62"/>
      <c r="AP12" s="117">
        <v>0.5</v>
      </c>
      <c r="AQ12" s="64">
        <v>0.46</v>
      </c>
      <c r="AR12" s="58">
        <v>6</v>
      </c>
      <c r="AS12" s="58">
        <v>13</v>
      </c>
      <c r="AT12" s="58">
        <f t="shared" si="1"/>
        <v>-8</v>
      </c>
      <c r="AU12" s="55" t="str">
        <f t="shared" si="12"/>
        <v>Aceptable</v>
      </c>
      <c r="AV12" s="58" t="s">
        <v>224</v>
      </c>
      <c r="AW12" s="58" t="s">
        <v>225</v>
      </c>
      <c r="AX12" s="58" t="s">
        <v>226</v>
      </c>
      <c r="AY12" s="58" t="s">
        <v>156</v>
      </c>
      <c r="BA12" s="117">
        <v>0.75</v>
      </c>
      <c r="BB12" s="58">
        <v>0.7</v>
      </c>
      <c r="BC12" s="58">
        <v>9</v>
      </c>
      <c r="BD12" s="58">
        <v>13</v>
      </c>
      <c r="BE12" s="60">
        <f t="shared" si="2"/>
        <v>-6.6666666666666714</v>
      </c>
      <c r="BF12" s="55" t="str">
        <f t="shared" si="11"/>
        <v>Aceptable</v>
      </c>
      <c r="BG12" s="124" t="s">
        <v>227</v>
      </c>
      <c r="BH12" s="124" t="s">
        <v>228</v>
      </c>
      <c r="BI12" s="125" t="s">
        <v>229</v>
      </c>
      <c r="BJ12" s="126" t="s">
        <v>230</v>
      </c>
      <c r="BK12" s="122" t="s">
        <v>231</v>
      </c>
      <c r="BL12" s="117">
        <v>1</v>
      </c>
      <c r="BM12" s="64">
        <v>0.85</v>
      </c>
      <c r="BN12" s="58">
        <v>11</v>
      </c>
      <c r="BO12" s="58">
        <v>13</v>
      </c>
      <c r="BP12" s="60">
        <f t="shared" si="3"/>
        <v>-15</v>
      </c>
      <c r="BQ12" s="55" t="str">
        <f t="shared" si="6"/>
        <v>Aceptable</v>
      </c>
      <c r="BR12" s="127" t="s">
        <v>232</v>
      </c>
      <c r="BS12" s="124" t="s">
        <v>233</v>
      </c>
      <c r="BT12" s="58" t="s">
        <v>234</v>
      </c>
      <c r="BU12" s="61" t="s">
        <v>235</v>
      </c>
      <c r="BV12" s="128"/>
      <c r="BW12" s="56" t="s">
        <v>185</v>
      </c>
      <c r="BX12" s="56"/>
      <c r="BY12" s="56"/>
      <c r="BZ12" s="114">
        <v>0</v>
      </c>
      <c r="CA12" s="129"/>
      <c r="CB12" s="94" t="s">
        <v>178</v>
      </c>
      <c r="CC12" s="94" t="s">
        <v>178</v>
      </c>
      <c r="CD12" s="94"/>
      <c r="CE12" s="94"/>
      <c r="CF12" s="94"/>
      <c r="CG12" s="94"/>
      <c r="CH12" s="94"/>
      <c r="CI12" s="94"/>
      <c r="CJ12" s="94"/>
      <c r="CK12" s="94"/>
      <c r="CL12" s="94"/>
      <c r="CM12" s="94"/>
      <c r="CN12" s="94"/>
      <c r="CO12" s="94"/>
      <c r="CP12" s="58"/>
      <c r="CQ12" s="58"/>
      <c r="CR12" s="58"/>
      <c r="CS12" s="55"/>
      <c r="CT12" s="55"/>
      <c r="CU12" s="55"/>
      <c r="CV12" s="55"/>
      <c r="CW12" s="55"/>
      <c r="CX12" s="55"/>
      <c r="CY12" s="55"/>
      <c r="CZ12" s="55"/>
      <c r="DA12" s="55"/>
      <c r="DB12" s="55"/>
      <c r="DC12" s="55"/>
      <c r="DD12" s="55"/>
      <c r="DE12" s="55"/>
      <c r="DF12" s="55"/>
      <c r="DG12" s="55"/>
      <c r="DH12" s="55"/>
      <c r="DI12" s="55"/>
      <c r="DJ12" s="55"/>
      <c r="DK12" s="55"/>
      <c r="DL12" s="55"/>
      <c r="DM12" s="55"/>
      <c r="DN12" s="55"/>
      <c r="DO12" s="55"/>
      <c r="DP12" s="55"/>
      <c r="DQ12" s="55"/>
      <c r="DR12" s="55"/>
      <c r="DS12" s="55"/>
      <c r="DT12" s="55"/>
      <c r="DU12" s="55"/>
      <c r="DV12" s="55"/>
      <c r="DW12" s="55"/>
      <c r="DX12" s="55"/>
      <c r="DY12" s="55"/>
      <c r="DZ12" s="55"/>
      <c r="EA12" s="55"/>
      <c r="EB12" s="55"/>
      <c r="EC12" s="55"/>
      <c r="ED12" s="55"/>
      <c r="EE12" s="55"/>
      <c r="EF12" s="55"/>
    </row>
    <row r="13" spans="1:136" ht="59.25" customHeight="1">
      <c r="A13" s="130"/>
      <c r="B13" s="130"/>
      <c r="C13" s="130"/>
      <c r="D13" s="130"/>
      <c r="E13" s="130"/>
      <c r="F13" s="130"/>
      <c r="G13" s="130"/>
      <c r="H13" s="130"/>
      <c r="I13" s="130"/>
      <c r="J13" s="130"/>
      <c r="K13" s="130"/>
      <c r="L13" s="130"/>
      <c r="M13" s="130"/>
      <c r="N13" s="130"/>
      <c r="O13" s="130"/>
      <c r="P13" s="130"/>
      <c r="Q13" s="130"/>
      <c r="R13" s="130"/>
      <c r="S13" s="130"/>
      <c r="T13" s="130"/>
      <c r="U13" s="130"/>
      <c r="V13" s="130"/>
      <c r="W13" s="130"/>
      <c r="X13" s="130"/>
      <c r="Y13" s="130"/>
      <c r="Z13" s="130"/>
      <c r="AA13" s="131" t="s">
        <v>236</v>
      </c>
      <c r="AB13" s="130"/>
      <c r="AC13" s="132"/>
      <c r="AD13" s="132"/>
      <c r="AE13" s="130"/>
      <c r="AF13" s="130"/>
      <c r="AG13" s="130"/>
      <c r="AH13" s="130"/>
      <c r="AI13" s="130"/>
      <c r="AJ13" s="130"/>
      <c r="AK13" s="130"/>
      <c r="AL13" s="130"/>
      <c r="AM13" s="130"/>
      <c r="AN13" s="132"/>
      <c r="AO13" s="132"/>
      <c r="AP13" s="130"/>
      <c r="AQ13" s="130"/>
      <c r="AR13" s="130"/>
      <c r="AS13" s="130"/>
      <c r="AT13" s="130"/>
      <c r="AU13" s="130"/>
      <c r="AV13" s="130"/>
      <c r="AW13" s="130"/>
      <c r="AX13" s="130"/>
      <c r="AY13" s="130"/>
      <c r="AZ13" s="130"/>
      <c r="BA13" s="130"/>
      <c r="BB13" s="130"/>
      <c r="BC13" s="130"/>
      <c r="BD13" s="130"/>
      <c r="BE13" s="130"/>
      <c r="BF13" s="130"/>
      <c r="BG13" s="130"/>
      <c r="BH13" s="130"/>
      <c r="BI13" s="130"/>
      <c r="BJ13" s="132"/>
      <c r="BK13" s="132"/>
      <c r="BL13" s="130"/>
      <c r="BM13" s="130"/>
      <c r="BN13" s="130"/>
      <c r="BO13" s="130"/>
      <c r="BP13" s="130"/>
      <c r="BQ13" s="130"/>
      <c r="BR13" s="133"/>
      <c r="BS13" s="130"/>
      <c r="BT13" s="130"/>
      <c r="BU13" s="132"/>
      <c r="BV13" s="132"/>
      <c r="BW13" s="130"/>
      <c r="BX13" s="130"/>
      <c r="BY13" s="134" t="s">
        <v>237</v>
      </c>
      <c r="BZ13" s="135">
        <f>SUM(BZ6:BZ8)</f>
        <v>527261</v>
      </c>
      <c r="CA13" s="130"/>
      <c r="CB13" s="130"/>
      <c r="CC13" s="130"/>
      <c r="CD13" s="130"/>
      <c r="CE13" s="130"/>
      <c r="CF13" s="130"/>
      <c r="CG13" s="130"/>
      <c r="CH13" s="130"/>
      <c r="CI13" s="130"/>
      <c r="CJ13" s="130"/>
      <c r="CK13" s="130"/>
      <c r="CL13" s="130"/>
      <c r="CM13" s="130"/>
      <c r="CN13" s="130"/>
      <c r="CO13" s="130"/>
      <c r="CP13" s="130"/>
      <c r="CQ13" s="130"/>
      <c r="CR13" s="130"/>
      <c r="CS13" s="130"/>
      <c r="CT13" s="130"/>
      <c r="CU13" s="130"/>
      <c r="CV13" s="130"/>
      <c r="CW13" s="130"/>
      <c r="CX13" s="130"/>
      <c r="CY13" s="130"/>
      <c r="CZ13" s="130"/>
      <c r="DA13" s="130"/>
      <c r="DB13" s="130"/>
      <c r="DC13" s="130"/>
      <c r="DD13" s="130"/>
      <c r="DE13" s="130"/>
      <c r="DF13" s="130"/>
      <c r="DG13" s="130"/>
      <c r="DH13" s="130"/>
      <c r="DI13" s="130"/>
      <c r="DJ13" s="130"/>
      <c r="DK13" s="130"/>
      <c r="DL13" s="130"/>
      <c r="DM13" s="130"/>
      <c r="DN13" s="130"/>
      <c r="DO13" s="130"/>
      <c r="DP13" s="130"/>
      <c r="DQ13" s="130"/>
      <c r="DR13" s="130"/>
      <c r="DS13" s="130"/>
      <c r="DT13" s="130"/>
      <c r="DU13" s="130"/>
      <c r="DV13" s="130"/>
      <c r="DW13" s="130"/>
      <c r="DX13" s="130"/>
      <c r="DY13" s="130"/>
      <c r="DZ13" s="130"/>
      <c r="EA13" s="130"/>
      <c r="EB13" s="130"/>
      <c r="EC13" s="130"/>
      <c r="ED13" s="130"/>
      <c r="EE13" s="130"/>
      <c r="EF13" s="130"/>
    </row>
    <row r="14" spans="1:136" ht="59.25" customHeight="1">
      <c r="A14" s="130"/>
      <c r="B14" s="130"/>
      <c r="C14" s="130"/>
      <c r="D14" s="130"/>
      <c r="E14" s="130"/>
      <c r="F14" s="130"/>
      <c r="G14" s="130"/>
      <c r="H14" s="130"/>
      <c r="I14" s="130"/>
      <c r="J14" s="130"/>
      <c r="K14" s="130"/>
      <c r="L14" s="130"/>
      <c r="M14" s="130"/>
      <c r="N14" s="130"/>
      <c r="O14" s="130"/>
      <c r="P14" s="130"/>
      <c r="Q14" s="130"/>
      <c r="R14" s="130"/>
      <c r="S14" s="130"/>
      <c r="T14" s="130"/>
      <c r="U14" s="130"/>
      <c r="V14" s="130"/>
      <c r="W14" s="130"/>
      <c r="X14" s="130"/>
      <c r="Y14" s="130"/>
      <c r="Z14" s="130"/>
      <c r="AA14" s="130"/>
      <c r="AB14" s="130"/>
      <c r="AC14" s="132"/>
      <c r="AD14" s="132"/>
      <c r="AE14" s="130"/>
      <c r="AF14" s="130"/>
      <c r="AG14" s="130"/>
      <c r="AH14" s="130"/>
      <c r="AI14" s="130"/>
      <c r="AJ14" s="130"/>
      <c r="AK14" s="130"/>
      <c r="AL14" s="130"/>
      <c r="AM14" s="130"/>
      <c r="AN14" s="132"/>
      <c r="AO14" s="132"/>
      <c r="AP14" s="130"/>
      <c r="AQ14" s="130"/>
      <c r="AR14" s="130"/>
      <c r="AS14" s="130"/>
      <c r="AT14" s="130"/>
      <c r="AU14" s="130"/>
      <c r="AV14" s="130"/>
      <c r="AW14" s="130"/>
      <c r="AX14" s="130"/>
      <c r="AY14" s="130"/>
      <c r="AZ14" s="130"/>
      <c r="BA14" s="130"/>
      <c r="BB14" s="130"/>
      <c r="BC14" s="130"/>
      <c r="BD14" s="130"/>
      <c r="BE14" s="130"/>
      <c r="BF14" s="130"/>
      <c r="BG14" s="130"/>
      <c r="BH14" s="130"/>
      <c r="BI14" s="130"/>
      <c r="BJ14" s="132"/>
      <c r="BK14" s="132"/>
      <c r="BL14" s="130"/>
      <c r="BM14" s="130"/>
      <c r="BN14" s="130"/>
      <c r="BO14" s="130"/>
      <c r="BP14" s="130"/>
      <c r="BQ14" s="130"/>
      <c r="BR14" s="119" t="s">
        <v>238</v>
      </c>
      <c r="BS14" s="130"/>
      <c r="BT14" s="130"/>
      <c r="BU14" s="132"/>
      <c r="BV14" s="132"/>
      <c r="BW14" s="130"/>
      <c r="BX14" s="130"/>
      <c r="BY14" s="130"/>
      <c r="BZ14" s="130"/>
      <c r="CA14" s="130"/>
      <c r="CB14" s="130"/>
      <c r="CC14" s="130"/>
      <c r="CD14" s="130"/>
      <c r="CE14" s="130"/>
      <c r="CF14" s="130"/>
      <c r="CG14" s="130"/>
      <c r="CH14" s="130"/>
      <c r="CI14" s="130"/>
      <c r="CJ14" s="130"/>
      <c r="CK14" s="130"/>
      <c r="CL14" s="130"/>
      <c r="CM14" s="130"/>
      <c r="CN14" s="130"/>
      <c r="CO14" s="130"/>
      <c r="CP14" s="130"/>
      <c r="CQ14" s="130"/>
      <c r="CR14" s="130"/>
      <c r="CS14" s="130"/>
      <c r="CT14" s="130"/>
      <c r="CU14" s="130"/>
      <c r="CV14" s="130"/>
      <c r="CW14" s="130"/>
      <c r="CX14" s="130"/>
      <c r="CY14" s="130"/>
      <c r="CZ14" s="130"/>
      <c r="DA14" s="130"/>
      <c r="DB14" s="130"/>
      <c r="DC14" s="130"/>
      <c r="DD14" s="130"/>
      <c r="DE14" s="130"/>
      <c r="DF14" s="130"/>
      <c r="DG14" s="130"/>
      <c r="DH14" s="130"/>
      <c r="DI14" s="130"/>
      <c r="DJ14" s="130"/>
      <c r="DK14" s="130"/>
      <c r="DL14" s="130"/>
      <c r="DM14" s="130"/>
      <c r="DN14" s="130"/>
      <c r="DO14" s="130"/>
      <c r="DP14" s="130"/>
      <c r="DQ14" s="130"/>
      <c r="DR14" s="130"/>
      <c r="DS14" s="130"/>
      <c r="DT14" s="130"/>
      <c r="DU14" s="130"/>
      <c r="DV14" s="130"/>
      <c r="DW14" s="130"/>
      <c r="DX14" s="130"/>
      <c r="DY14" s="130"/>
      <c r="DZ14" s="130"/>
      <c r="EA14" s="130"/>
      <c r="EB14" s="130"/>
      <c r="EC14" s="130"/>
      <c r="ED14" s="130"/>
      <c r="EE14" s="130"/>
      <c r="EF14" s="130"/>
    </row>
    <row r="15" spans="1:136" ht="59.25" customHeight="1">
      <c r="AC15" s="137"/>
      <c r="AD15" s="137"/>
      <c r="AN15" s="137"/>
      <c r="AO15" s="137"/>
      <c r="BJ15" s="137"/>
      <c r="BK15" s="137"/>
      <c r="BR15" s="119" t="s">
        <v>132</v>
      </c>
      <c r="BU15" s="137"/>
      <c r="BV15" s="137"/>
    </row>
    <row r="16" spans="1:136" ht="59.25" customHeight="1">
      <c r="Z16" s="136" t="s">
        <v>239</v>
      </c>
      <c r="AC16" s="137"/>
      <c r="AD16" s="137"/>
      <c r="AN16" s="137"/>
      <c r="AO16" s="137"/>
      <c r="BJ16" s="137"/>
      <c r="BK16" s="137"/>
      <c r="BR16" s="138" t="s">
        <v>240</v>
      </c>
      <c r="BU16" s="137"/>
      <c r="BV16" s="137"/>
    </row>
    <row r="17" spans="26:74" ht="59.25" customHeight="1">
      <c r="Z17" s="136" t="s">
        <v>241</v>
      </c>
      <c r="AC17" s="137"/>
      <c r="AD17" s="137"/>
      <c r="AN17" s="137"/>
      <c r="AO17" s="137"/>
      <c r="BJ17" s="137"/>
      <c r="BK17" s="137"/>
      <c r="BR17" s="119" t="s">
        <v>242</v>
      </c>
      <c r="BU17" s="137"/>
      <c r="BV17" s="137"/>
    </row>
    <row r="18" spans="26:74" ht="59.25" customHeight="1">
      <c r="Z18" s="136" t="s">
        <v>243</v>
      </c>
      <c r="AC18" s="137"/>
      <c r="AD18" s="137"/>
      <c r="AN18" s="137"/>
      <c r="AO18" s="137"/>
      <c r="BJ18" s="137"/>
      <c r="BK18" s="137"/>
      <c r="BR18" s="119" t="s">
        <v>244</v>
      </c>
      <c r="BU18" s="137"/>
      <c r="BV18" s="137"/>
    </row>
    <row r="19" spans="26:74" ht="59.25" customHeight="1">
      <c r="Z19" s="136" t="s">
        <v>245</v>
      </c>
      <c r="AC19" s="137"/>
      <c r="AD19" s="137"/>
      <c r="AN19" s="137"/>
      <c r="AO19" s="137"/>
      <c r="BJ19" s="137"/>
      <c r="BK19" s="137"/>
      <c r="BR19" s="119" t="s">
        <v>246</v>
      </c>
      <c r="BU19" s="137"/>
      <c r="BV19" s="137"/>
    </row>
    <row r="20" spans="26:74" ht="59.25" customHeight="1">
      <c r="Z20" s="136" t="s">
        <v>247</v>
      </c>
      <c r="AC20" s="137"/>
      <c r="AD20" s="137"/>
      <c r="AN20" s="137"/>
      <c r="AO20" s="137"/>
      <c r="BJ20" s="137"/>
      <c r="BK20" s="137"/>
      <c r="BR20" s="119" t="s">
        <v>248</v>
      </c>
      <c r="BU20" s="137"/>
      <c r="BV20" s="137"/>
    </row>
    <row r="21" spans="26:74" ht="59.25" customHeight="1">
      <c r="Z21" s="136" t="s">
        <v>249</v>
      </c>
      <c r="AC21" s="137"/>
      <c r="AD21" s="137"/>
      <c r="AN21" s="137"/>
      <c r="AO21" s="137"/>
      <c r="BJ21" s="137"/>
      <c r="BK21" s="137"/>
      <c r="BR21" s="119" t="s">
        <v>250</v>
      </c>
      <c r="BU21" s="137"/>
      <c r="BV21" s="137"/>
    </row>
    <row r="22" spans="26:74" ht="59.25" customHeight="1">
      <c r="BR22" s="119" t="s">
        <v>132</v>
      </c>
    </row>
    <row r="23" spans="26:74" ht="59.25" customHeight="1">
      <c r="Z23" s="136" t="s">
        <v>251</v>
      </c>
      <c r="BR23" s="119" t="s">
        <v>252</v>
      </c>
    </row>
    <row r="24" spans="26:74" ht="59.25" customHeight="1">
      <c r="BR24" s="119" t="s">
        <v>253</v>
      </c>
    </row>
    <row r="25" spans="26:74" ht="59.25" customHeight="1">
      <c r="BR25" s="119" t="s">
        <v>132</v>
      </c>
    </row>
    <row r="26" spans="26:74" ht="59.25" customHeight="1">
      <c r="BR26" s="119" t="s">
        <v>254</v>
      </c>
    </row>
    <row r="27" spans="26:74" ht="59.25" customHeight="1">
      <c r="BR27" s="119" t="s">
        <v>255</v>
      </c>
    </row>
    <row r="28" spans="26:74" ht="59.25" customHeight="1">
      <c r="BR28" s="119" t="s">
        <v>132</v>
      </c>
    </row>
    <row r="29" spans="26:74" ht="59.25" customHeight="1">
      <c r="BR29" s="119" t="s">
        <v>256</v>
      </c>
    </row>
    <row r="30" spans="26:74" ht="59.25" customHeight="1">
      <c r="BR30" s="119" t="s">
        <v>257</v>
      </c>
    </row>
    <row r="31" spans="26:74" ht="59.25" customHeight="1">
      <c r="BR31" s="119" t="s">
        <v>132</v>
      </c>
    </row>
    <row r="32" spans="26:74" ht="59.25" customHeight="1">
      <c r="BR32" s="119" t="s">
        <v>258</v>
      </c>
    </row>
    <row r="33" spans="70:70" ht="59.25" customHeight="1">
      <c r="BR33" s="138" t="s">
        <v>259</v>
      </c>
    </row>
    <row r="34" spans="70:70" ht="59.25" customHeight="1">
      <c r="BR34" s="119" t="s">
        <v>132</v>
      </c>
    </row>
    <row r="35" spans="70:70" ht="59.25" customHeight="1">
      <c r="BR35" s="119" t="s">
        <v>260</v>
      </c>
    </row>
    <row r="36" spans="70:70" ht="59.25" customHeight="1">
      <c r="BR36" s="119" t="s">
        <v>261</v>
      </c>
    </row>
    <row r="37" spans="70:70" ht="59.25" customHeight="1">
      <c r="BR37" s="119" t="s">
        <v>132</v>
      </c>
    </row>
    <row r="38" spans="70:70" ht="59.25" customHeight="1">
      <c r="BR38" s="138" t="s">
        <v>262</v>
      </c>
    </row>
    <row r="39" spans="70:70" ht="59.25" customHeight="1">
      <c r="BR39" s="138" t="s">
        <v>263</v>
      </c>
    </row>
    <row r="40" spans="70:70" ht="59.25" customHeight="1">
      <c r="BR40" s="138" t="s">
        <v>264</v>
      </c>
    </row>
    <row r="41" spans="70:70" ht="59.25" customHeight="1">
      <c r="BR41" s="119" t="s">
        <v>265</v>
      </c>
    </row>
    <row r="42" spans="70:70" ht="59.25" customHeight="1">
      <c r="BR42" s="119" t="s">
        <v>266</v>
      </c>
    </row>
    <row r="43" spans="70:70" ht="59.25" customHeight="1">
      <c r="BR43" s="119" t="s">
        <v>132</v>
      </c>
    </row>
    <row r="44" spans="70:70" ht="59.25" customHeight="1">
      <c r="BR44" s="138" t="s">
        <v>267</v>
      </c>
    </row>
    <row r="45" spans="70:70" ht="59.25" customHeight="1">
      <c r="BR45" s="119" t="s">
        <v>268</v>
      </c>
    </row>
    <row r="46" spans="70:70" ht="59.25" customHeight="1">
      <c r="BR46" s="138" t="s">
        <v>269</v>
      </c>
    </row>
    <row r="47" spans="70:70" ht="59.25" customHeight="1">
      <c r="BR47" s="119" t="s">
        <v>270</v>
      </c>
    </row>
    <row r="48" spans="70:70" ht="59.25" customHeight="1">
      <c r="BR48" s="119" t="s">
        <v>132</v>
      </c>
    </row>
    <row r="49" spans="70:70" ht="59.25" customHeight="1">
      <c r="BR49" s="138" t="s">
        <v>271</v>
      </c>
    </row>
    <row r="50" spans="70:70" ht="59.25" customHeight="1">
      <c r="BR50" s="119" t="s">
        <v>272</v>
      </c>
    </row>
    <row r="51" spans="70:70" ht="59.25" customHeight="1">
      <c r="BR51" s="119" t="s">
        <v>265</v>
      </c>
    </row>
    <row r="52" spans="70:70" ht="59.25" customHeight="1">
      <c r="BR52" s="119" t="s">
        <v>273</v>
      </c>
    </row>
    <row r="53" spans="70:70" ht="59.25" customHeight="1">
      <c r="BR53" s="138" t="s">
        <v>132</v>
      </c>
    </row>
    <row r="54" spans="70:70" ht="59.25" customHeight="1">
      <c r="BR54" s="138" t="s">
        <v>274</v>
      </c>
    </row>
    <row r="55" spans="70:70" ht="59.25" customHeight="1">
      <c r="BR55" s="138" t="s">
        <v>275</v>
      </c>
    </row>
    <row r="56" spans="70:70" ht="59.25" customHeight="1">
      <c r="BR56" s="119" t="s">
        <v>276</v>
      </c>
    </row>
    <row r="57" spans="70:70" ht="59.25" customHeight="1">
      <c r="BR57" s="119" t="s">
        <v>270</v>
      </c>
    </row>
    <row r="58" spans="70:70" ht="59.25" customHeight="1">
      <c r="BR58" s="138" t="s">
        <v>132</v>
      </c>
    </row>
    <row r="59" spans="70:70" ht="59.25" customHeight="1">
      <c r="BR59" s="138" t="s">
        <v>277</v>
      </c>
    </row>
    <row r="60" spans="70:70" ht="59.25" customHeight="1">
      <c r="BR60" s="119" t="s">
        <v>132</v>
      </c>
    </row>
    <row r="61" spans="70:70" ht="59.25" customHeight="1">
      <c r="BR61" s="119" t="s">
        <v>278</v>
      </c>
    </row>
    <row r="62" spans="70:70" ht="59.25" customHeight="1">
      <c r="BR62" s="138" t="s">
        <v>279</v>
      </c>
    </row>
    <row r="63" spans="70:70" ht="59.25" customHeight="1">
      <c r="BR63" s="119" t="s">
        <v>280</v>
      </c>
    </row>
    <row r="64" spans="70:70" ht="59.25" customHeight="1">
      <c r="BR64" s="119" t="s">
        <v>281</v>
      </c>
    </row>
    <row r="65" spans="70:70" ht="59.25" customHeight="1">
      <c r="BR65" s="119" t="s">
        <v>132</v>
      </c>
    </row>
    <row r="66" spans="70:70" ht="59.25" customHeight="1">
      <c r="BR66" s="138" t="s">
        <v>282</v>
      </c>
    </row>
    <row r="67" spans="70:70" ht="59.25" customHeight="1">
      <c r="BR67" s="119" t="s">
        <v>283</v>
      </c>
    </row>
    <row r="68" spans="70:70" ht="59.25" customHeight="1">
      <c r="BR68" s="138" t="s">
        <v>284</v>
      </c>
    </row>
    <row r="69" spans="70:70" ht="59.25" customHeight="1">
      <c r="BR69" s="119" t="s">
        <v>285</v>
      </c>
    </row>
    <row r="70" spans="70:70" ht="59.25" customHeight="1">
      <c r="BR70" s="119" t="s">
        <v>286</v>
      </c>
    </row>
    <row r="71" spans="70:70" ht="59.25" customHeight="1">
      <c r="BR71" s="119" t="s">
        <v>287</v>
      </c>
    </row>
    <row r="72" spans="70:70" ht="59.25" customHeight="1">
      <c r="BR72" s="119" t="s">
        <v>285</v>
      </c>
    </row>
    <row r="73" spans="70:70" ht="59.25" customHeight="1">
      <c r="BR73" s="119" t="s">
        <v>132</v>
      </c>
    </row>
    <row r="74" spans="70:70" ht="59.25" customHeight="1">
      <c r="BR74" s="138" t="s">
        <v>288</v>
      </c>
    </row>
  </sheetData>
  <mergeCells count="17">
    <mergeCell ref="CA6:CA8"/>
    <mergeCell ref="AP2:AZ2"/>
    <mergeCell ref="BA2:BK2"/>
    <mergeCell ref="BL2:BV2"/>
    <mergeCell ref="BW2:CC2"/>
    <mergeCell ref="CD2:CO2"/>
    <mergeCell ref="CP2:DW2"/>
    <mergeCell ref="A1:M1"/>
    <mergeCell ref="N1:BV1"/>
    <mergeCell ref="BW1:DY1"/>
    <mergeCell ref="DZ1:EC2"/>
    <mergeCell ref="ED1:EE2"/>
    <mergeCell ref="EF1:EF3"/>
    <mergeCell ref="E2:M2"/>
    <mergeCell ref="N2:R2"/>
    <mergeCell ref="T2:AD2"/>
    <mergeCell ref="AE2:AO2"/>
  </mergeCells>
  <conditionalFormatting sqref="AM5 AJ4:AY4 BA4:BL4 AZ5 Q4:Q6 AV12:AY12 AC7:AE7 AV7:AX7 Y4:Y8 BE5:BE12">
    <cfRule type="containsText" dxfId="35" priority="34" operator="containsText" text="Aceptable">
      <formula>NOT(ISERROR(SEARCH("Aceptable",Q4)))</formula>
    </cfRule>
    <cfRule type="containsText" dxfId="34" priority="35" operator="containsText" text="Crítico">
      <formula>NOT(ISERROR(SEARCH("Crítico",Q4)))</formula>
    </cfRule>
    <cfRule type="containsText" dxfId="33" priority="36" operator="containsText" text="Riesgo">
      <formula>NOT(ISERROR(SEARCH("Riesgo",Q4)))</formula>
    </cfRule>
  </conditionalFormatting>
  <conditionalFormatting sqref="Q7:Q12">
    <cfRule type="containsText" dxfId="32" priority="31" operator="containsText" text="Aceptable">
      <formula>NOT(ISERROR(SEARCH("Aceptable",Q7)))</formula>
    </cfRule>
    <cfRule type="containsText" dxfId="31" priority="32" operator="containsText" text="Crítico">
      <formula>NOT(ISERROR(SEARCH("Crítico",Q7)))</formula>
    </cfRule>
    <cfRule type="containsText" dxfId="30" priority="33" operator="containsText" text="Riesgo">
      <formula>NOT(ISERROR(SEARCH("Riesgo",Q7)))</formula>
    </cfRule>
  </conditionalFormatting>
  <conditionalFormatting sqref="AG8:AP8 AR7:AS9 BC7:BD12 Z10:Z11 AC12 AG12:AO12 BF7:BL8 BQ7:BQ12 AG7:AH7 AK7:AP7 AE12 AA9:AO9 AC10:AO11 Y9:Y12 AR12:AS12 AY10:AZ11 AU10:AV11 AV9:AZ9 AC8:AE8 AV7:BA7 AY8:BA8 BF10:BG10 BF12 BK12 BI10:BK10 BF11:BK11 BF9:BK9 BN7:BO12">
    <cfRule type="containsText" dxfId="29" priority="25" operator="containsText" text="Aceptable">
      <formula>NOT(ISERROR(SEARCH("Aceptable",Y7)))</formula>
    </cfRule>
    <cfRule type="containsText" dxfId="28" priority="26" operator="containsText" text="Crítico">
      <formula>NOT(ISERROR(SEARCH("Crítico",Y7)))</formula>
    </cfRule>
    <cfRule type="containsText" dxfId="27" priority="27" operator="containsText" text="Riesgo">
      <formula>NOT(ISERROR(SEARCH("Riesgo",Y7)))</formula>
    </cfRule>
  </conditionalFormatting>
  <conditionalFormatting sqref="AJ5:BD5 BF5:BL5 BN4:BQ5 BP7:BP10 AJ6:AJ7 AT6:AU6 BF6 BP6:BQ6 BP12">
    <cfRule type="containsText" dxfId="26" priority="28" operator="containsText" text="Aceptable">
      <formula>NOT(ISERROR(SEARCH("Aceptable",AJ4)))</formula>
    </cfRule>
    <cfRule type="containsText" dxfId="25" priority="29" operator="containsText" text="Crítico">
      <formula>NOT(ISERROR(SEARCH("Crítico",AJ4)))</formula>
    </cfRule>
    <cfRule type="containsText" dxfId="24" priority="30" operator="containsText" text="Riesgo">
      <formula>NOT(ISERROR(SEARCH("Riesgo",AJ4)))</formula>
    </cfRule>
  </conditionalFormatting>
  <conditionalFormatting sqref="AU12 AU7:AU9">
    <cfRule type="containsText" dxfId="23" priority="22" operator="containsText" text="Aceptable">
      <formula>NOT(ISERROR(SEARCH("Aceptable",AU7)))</formula>
    </cfRule>
    <cfRule type="containsText" dxfId="22" priority="23" operator="containsText" text="Crítico">
      <formula>NOT(ISERROR(SEARCH("Crítico",AU7)))</formula>
    </cfRule>
    <cfRule type="containsText" dxfId="21" priority="24" operator="containsText" text="Riesgo">
      <formula>NOT(ISERROR(SEARCH("Riesgo",AU7)))</formula>
    </cfRule>
  </conditionalFormatting>
  <conditionalFormatting sqref="BL6">
    <cfRule type="containsText" dxfId="20" priority="19" operator="containsText" text="Aceptable">
      <formula>NOT(ISERROR(SEARCH("Aceptable",BL6)))</formula>
    </cfRule>
    <cfRule type="containsText" dxfId="19" priority="20" operator="containsText" text="Crítico">
      <formula>NOT(ISERROR(SEARCH("Crítico",BL6)))</formula>
    </cfRule>
    <cfRule type="containsText" dxfId="18" priority="21" operator="containsText" text="Riesgo">
      <formula>NOT(ISERROR(SEARCH("Riesgo",BL6)))</formula>
    </cfRule>
  </conditionalFormatting>
  <conditionalFormatting sqref="BR9:BT9">
    <cfRule type="containsText" dxfId="17" priority="16" operator="containsText" text="Aceptable">
      <formula>NOT(ISERROR(SEARCH("Aceptable",BR9)))</formula>
    </cfRule>
    <cfRule type="containsText" dxfId="16" priority="17" operator="containsText" text="Crítico">
      <formula>NOT(ISERROR(SEARCH("Crítico",BR9)))</formula>
    </cfRule>
    <cfRule type="containsText" dxfId="15" priority="18" operator="containsText" text="Riesgo">
      <formula>NOT(ISERROR(SEARCH("Riesgo",BR9)))</formula>
    </cfRule>
  </conditionalFormatting>
  <conditionalFormatting sqref="BR6:BT6">
    <cfRule type="containsText" dxfId="14" priority="13" operator="containsText" text="Aceptable">
      <formula>NOT(ISERROR(SEARCH("Aceptable",BR6)))</formula>
    </cfRule>
    <cfRule type="containsText" dxfId="13" priority="14" operator="containsText" text="Crítico">
      <formula>NOT(ISERROR(SEARCH("Crítico",BR6)))</formula>
    </cfRule>
    <cfRule type="containsText" dxfId="12" priority="15" operator="containsText" text="Riesgo">
      <formula>NOT(ISERROR(SEARCH("Riesgo",BR6)))</formula>
    </cfRule>
  </conditionalFormatting>
  <conditionalFormatting sqref="BT10">
    <cfRule type="containsText" dxfId="11" priority="10" operator="containsText" text="Aceptable">
      <formula>NOT(ISERROR(SEARCH("Aceptable",BT10)))</formula>
    </cfRule>
    <cfRule type="containsText" dxfId="10" priority="11" operator="containsText" text="Crítico">
      <formula>NOT(ISERROR(SEARCH("Crítico",BT10)))</formula>
    </cfRule>
    <cfRule type="containsText" dxfId="9" priority="12" operator="containsText" text="Riesgo">
      <formula>NOT(ISERROR(SEARCH("Riesgo",BT10)))</formula>
    </cfRule>
  </conditionalFormatting>
  <conditionalFormatting sqref="BR11:BT11">
    <cfRule type="containsText" dxfId="8" priority="7" operator="containsText" text="Aceptable">
      <formula>NOT(ISERROR(SEARCH("Aceptable",BR11)))</formula>
    </cfRule>
    <cfRule type="containsText" dxfId="7" priority="8" operator="containsText" text="Crítico">
      <formula>NOT(ISERROR(SEARCH("Crítico",BR11)))</formula>
    </cfRule>
    <cfRule type="containsText" dxfId="6" priority="9" operator="containsText" text="Riesgo">
      <formula>NOT(ISERROR(SEARCH("Riesgo",BR11)))</formula>
    </cfRule>
  </conditionalFormatting>
  <conditionalFormatting sqref="BR7:BT7">
    <cfRule type="containsText" dxfId="5" priority="4" operator="containsText" text="Aceptable">
      <formula>NOT(ISERROR(SEARCH("Aceptable",BR7)))</formula>
    </cfRule>
    <cfRule type="containsText" dxfId="4" priority="5" operator="containsText" text="Crítico">
      <formula>NOT(ISERROR(SEARCH("Crítico",BR7)))</formula>
    </cfRule>
    <cfRule type="containsText" dxfId="3" priority="6" operator="containsText" text="Riesgo">
      <formula>NOT(ISERROR(SEARCH("Riesgo",BR7)))</formula>
    </cfRule>
  </conditionalFormatting>
  <conditionalFormatting sqref="BP11">
    <cfRule type="containsText" dxfId="2" priority="1" operator="containsText" text="Aceptable">
      <formula>NOT(ISERROR(SEARCH("Aceptable",BP11)))</formula>
    </cfRule>
    <cfRule type="containsText" dxfId="1" priority="2" operator="containsText" text="Crítico">
      <formula>NOT(ISERROR(SEARCH("Crítico",BP11)))</formula>
    </cfRule>
    <cfRule type="containsText" dxfId="0" priority="3" operator="containsText" text="Riesgo">
      <formula>NOT(ISERROR(SEARCH("Riesgo",BP11)))</formula>
    </cfRule>
  </conditionalFormatting>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DGAJ</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Diana Belem Olvera Guerrero</dc:creator>
  <cp:lastModifiedBy>Diana Belem Olvera Guerrero</cp:lastModifiedBy>
  <dcterms:created xsi:type="dcterms:W3CDTF">2025-03-18T18:14:51Z</dcterms:created>
  <dcterms:modified xsi:type="dcterms:W3CDTF">2025-03-18T18:15:15Z</dcterms:modified>
</cp:coreProperties>
</file>